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g-file01\雄武町共有\財務政策課\04財政係\財政状況資料集\R07.03.07令和５年度財政状況資料集の作成及び提出について\"/>
    </mc:Choice>
  </mc:AlternateContent>
  <bookViews>
    <workbookView xWindow="0" yWindow="0" windowWidth="28800" windowHeight="1209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U36" i="10"/>
  <c r="C36" i="10"/>
  <c r="CO35" i="10"/>
  <c r="BE35" i="10"/>
  <c r="AM35" i="10"/>
  <c r="U35" i="10"/>
  <c r="C35" i="10"/>
  <c r="BW34" i="10"/>
  <c r="BE34" i="10"/>
  <c r="AM34" i="10"/>
  <c r="U34" i="10"/>
  <c r="C34" i="10"/>
  <c r="BW35" i="10" l="1"/>
  <c r="BW36" i="10" s="1"/>
  <c r="BW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<sst xmlns="http://schemas.openxmlformats.org/spreadsheetml/2006/main" count="1125" uniqueCount="575">
  <si>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</si>
  <si>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</si>
  <si>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</si>
  <si>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</si>
  <si>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</si>
  <si>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</si>
  <si>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</si>
  <si>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</si>
  <si>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</si>
  <si>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</si>
  <si>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</si>
  <si>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</si>
  <si>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</si>
  <si>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</si>
  <si>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</si>
  <si>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</si>
  <si>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</si>
  <si>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</si>
  <si>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</si>
  <si>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</si>
  <si>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</si>
  <si>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</si>
  <si>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</si>
  <si>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</si>
  <si>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</si>
  <si>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</si>
  <si>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</si>
  <si>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</si>
  <si>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</si>
  <si>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</si>
  <si>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</si>
  <si>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</si>
  <si>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</si>
  <si>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</si>
  <si>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</si>
  <si>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</si>
  <si>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</si>
  <si>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</si>
  <si>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</si>
  <si>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</si>
  <si>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</si>
  <si>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</si>
  <si>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</si>
  <si>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</si>
  <si>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</si>
  <si>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</si>
  <si>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</si>
  <si>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</si>
  <si>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</si>
  <si>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</si>
  <si>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</si>
  <si>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</si>
  <si>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</si>
  <si>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</si>
  <si>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</si>
  <si>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</si>
  <si>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</si>
  <si>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</si>
  <si>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</si>
  <si>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</si>
  <si>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</si>
  <si>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</si>
  <si>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</si>
  <si>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</si>
  <si>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</si>
  <si>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</si>
  <si>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</si>
  <si>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</si>
  <si>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</si>
  <si>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</si>
  <si>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</si>
  <si>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</si>
  <si>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</si>
  <si>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</si>
  <si>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</si>
  <si>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</si>
  <si>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</si>
  <si>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</si>
  <si>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</si>
  <si>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</si>
  <si>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</si>
  <si>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</si>
  <si>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</si>
  <si>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</si>
  <si>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</si>
  <si>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</si>
  <si>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</si>
  <si>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</si>
  <si>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</si>
  <si>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</si>
  <si>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</si>
  <si>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</si>
  <si>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</si>
  <si>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</si>
  <si>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雄武町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</si>
  <si>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</si>
  <si>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</si>
  <si>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</si>
  <si>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</si>
  <si>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</si>
  <si>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</si>
  <si>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</si>
  <si>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</si>
  <si>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</si>
  <si>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</si>
  <si>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</si>
  <si>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</si>
  <si>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</si>
  <si>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</si>
  <si>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</si>
  <si>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</si>
  <si>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</si>
  <si>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</si>
  <si>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</si>
  <si>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</si>
  <si>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</si>
  <si>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</si>
  <si>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</si>
  <si>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</si>
  <si>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</si>
  <si>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</si>
  <si>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</si>
  <si>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</si>
  <si>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</si>
  <si>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</si>
  <si>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</si>
  <si>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</si>
  <si>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</si>
  <si>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</si>
  <si>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</si>
  <si>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</si>
  <si>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</si>
  <si>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</si>
  <si>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</si>
  <si>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</si>
  <si>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</si>
  <si>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</si>
  <si>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</si>
  <si>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</si>
  <si>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</si>
  <si>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</si>
  <si>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</si>
  <si>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6"/>
  </si>
  <si>
    <t>うち日本人(％)</t>
    <phoneticPr fontId="5"/>
  </si>
  <si>
    <t>-2.5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</si>
  <si>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</si>
  <si>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</si>
  <si>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</si>
  <si>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</si>
  <si>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</si>
  <si>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</si>
  <si>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</si>
  <si>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</si>
  <si>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</si>
  <si>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</si>
  <si>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</si>
  <si>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</si>
  <si>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</si>
  <si>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</si>
  <si>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</si>
  <si>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</si>
  <si>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</si>
  <si>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</si>
  <si>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</si>
  <si>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</si>
  <si>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</si>
  <si>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</si>
  <si>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</si>
  <si>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</si>
  <si>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</si>
  <si>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</si>
  <si>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</si>
  <si>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</si>
  <si>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</si>
  <si>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</si>
  <si>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</si>
  <si>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</si>
  <si>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</si>
  <si>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</si>
  <si>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</si>
  <si>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</si>
  <si>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</si>
  <si>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</si>
  <si>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</si>
  <si>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</si>
  <si>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</si>
  <si>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</si>
  <si>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</si>
  <si>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</si>
  <si>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</si>
  <si>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</si>
  <si>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</si>
  <si>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</si>
  <si>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</si>
  <si>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</si>
  <si>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</si>
  <si>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</si>
  <si>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</si>
  <si>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</si>
  <si>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</si>
  <si>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</si>
  <si>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</si>
  <si>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</si>
  <si>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北海道雄武町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</si>
  <si>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</si>
  <si>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</si>
  <si>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</si>
  <si>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</si>
  <si>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</si>
  <si>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</si>
  <si>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</si>
  <si>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</si>
  <si>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</si>
  <si>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</si>
  <si>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</si>
  <si>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</si>
  <si>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</si>
  <si>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</si>
  <si>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</si>
  <si>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</si>
  <si>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</si>
  <si>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</si>
  <si>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</si>
  <si>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</si>
  <si>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</si>
  <si>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</si>
  <si>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</si>
  <si>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</si>
  <si>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</si>
  <si>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</si>
  <si>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</si>
  <si>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</si>
  <si>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</si>
  <si>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</si>
  <si>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</si>
  <si>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</si>
  <si>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</si>
  <si>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</si>
  <si>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</si>
  <si>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</si>
  <si>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</si>
  <si>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</si>
  <si>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</si>
  <si>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</si>
  <si>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</si>
  <si>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</si>
  <si>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</si>
  <si>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</si>
  <si>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</si>
  <si>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</si>
  <si>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</si>
  <si>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</si>
  <si>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</si>
  <si>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</si>
  <si>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</si>
  <si>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</si>
  <si>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</si>
  <si>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</si>
  <si>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</si>
  <si>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</si>
  <si>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</si>
  <si>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</si>
  <si>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</si>
  <si>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</si>
  <si>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</si>
  <si>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</si>
  <si>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</si>
  <si>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</si>
  <si>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</si>
  <si>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</si>
  <si>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</si>
  <si>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</si>
  <si>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</si>
  <si>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</si>
  <si>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</si>
  <si>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</si>
  <si>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</si>
  <si>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</si>
  <si>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</si>
  <si>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</si>
  <si>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</si>
  <si>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</si>
  <si>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</si>
  <si>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</si>
  <si>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</si>
  <si>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</si>
  <si>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</si>
  <si>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</si>
  <si>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</si>
  <si>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</si>
  <si>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</si>
  <si>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</si>
  <si>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</si>
  <si>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</si>
  <si>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</si>
  <si>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</si>
  <si>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</si>
  <si>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</si>
  <si>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</si>
  <si>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</si>
  <si>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</si>
  <si>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</si>
  <si>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</si>
  <si>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</si>
  <si>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</si>
  <si>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</si>
  <si>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</si>
  <si>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</si>
  <si>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</si>
  <si>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</si>
  <si>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</si>
  <si>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</si>
  <si>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</si>
  <si>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</si>
  <si>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</si>
  <si>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</si>
  <si>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</si>
  <si>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</si>
  <si>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</si>
  <si>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</si>
  <si>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</si>
  <si>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</si>
  <si>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</si>
  <si>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</si>
  <si>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</si>
  <si>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</si>
  <si>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</si>
  <si>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</si>
  <si>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</si>
  <si>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</si>
  <si>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</si>
  <si>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</si>
  <si>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</si>
  <si>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</si>
  <si>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</si>
  <si>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</si>
  <si>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</si>
  <si>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</si>
  <si>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</si>
  <si>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</si>
  <si>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</si>
  <si>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</si>
  <si>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</si>
  <si>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</si>
  <si>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</si>
  <si>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</si>
  <si>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</si>
  <si>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</si>
  <si>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</si>
  <si>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</si>
  <si>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</si>
  <si>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</si>
  <si>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</si>
  <si>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</si>
  <si>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北海道雄武町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</si>
  <si>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</si>
  <si>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</si>
  <si>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</si>
  <si>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</si>
  <si>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</si>
  <si>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</si>
  <si>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</si>
  <si>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</si>
  <si>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</si>
  <si>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</si>
  <si>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</si>
  <si>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</si>
  <si>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</si>
  <si>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</si>
  <si>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</si>
  <si>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</si>
  <si>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</si>
  <si>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</si>
  <si>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</si>
  <si>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</si>
  <si>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</si>
  <si>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</si>
  <si>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</si>
  <si>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</si>
  <si>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</si>
  <si>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</si>
  <si>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</si>
  <si>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</si>
  <si>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</si>
  <si>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</si>
  <si>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</si>
  <si>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</si>
  <si>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</si>
  <si>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雄武町国民健康保険事業特別会計</t>
    <phoneticPr fontId="5"/>
  </si>
  <si>
    <t>雄武町介護保険事業特別会計</t>
    <phoneticPr fontId="5"/>
  </si>
  <si>
    <t>雄武町後期高齢者医療事業特別会計</t>
    <phoneticPr fontId="5"/>
  </si>
  <si>
    <t>雄武町介護サービス事業特別会計</t>
    <phoneticPr fontId="5"/>
  </si>
  <si>
    <t>雄武町立介護老人保健施設事業特別会計</t>
    <phoneticPr fontId="5"/>
  </si>
  <si>
    <t>雄武町国民健康保険病院事業会計</t>
    <phoneticPr fontId="5"/>
  </si>
  <si>
    <t>法適用企業</t>
    <phoneticPr fontId="5"/>
  </si>
  <si>
    <t>雄武町簡易水道事業特別会計</t>
    <phoneticPr fontId="5"/>
  </si>
  <si>
    <t>法非適用企業</t>
    <phoneticPr fontId="5"/>
  </si>
  <si>
    <t>雄武町公共下水道事業特別会計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</si>
  <si>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</si>
  <si>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</si>
  <si>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</si>
  <si>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</si>
  <si>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</si>
  <si>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</si>
  <si>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</si>
  <si>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</si>
  <si>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</si>
  <si>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</si>
  <si>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</si>
  <si>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</si>
  <si>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</si>
  <si>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</si>
  <si>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</si>
  <si>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</si>
  <si>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</si>
  <si>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</si>
  <si>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</si>
  <si>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</si>
  <si>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</si>
  <si>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</si>
  <si>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</si>
  <si>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</si>
  <si>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</si>
  <si>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</si>
  <si>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</si>
  <si>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</si>
  <si>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</si>
  <si>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</si>
  <si>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</si>
  <si>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</si>
  <si>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</si>
  <si>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</si>
  <si>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</si>
  <si>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</si>
  <si>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</si>
  <si>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</si>
  <si>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</si>
  <si>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</si>
  <si>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</si>
  <si>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</si>
  <si>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</si>
  <si>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</si>
  <si>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</si>
  <si>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</si>
  <si>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</si>
  <si>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</si>
  <si>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</si>
  <si>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</si>
  <si>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</si>
  <si>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</si>
  <si>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</si>
  <si>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</si>
  <si>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</si>
  <si>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</si>
  <si>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</si>
  <si>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</si>
  <si>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</si>
  <si>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</si>
  <si>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</si>
  <si>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</si>
  <si>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</si>
  <si>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</si>
  <si>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</si>
  <si>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</si>
  <si>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</si>
  <si>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</si>
  <si>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</si>
  <si>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</si>
  <si>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</si>
  <si>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</si>
  <si>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</si>
  <si>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</si>
  <si>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</si>
  <si>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</si>
  <si>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</si>
  <si>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</si>
  <si>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</si>
  <si>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</si>
  <si>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</si>
  <si>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</si>
  <si>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</si>
  <si>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</si>
  <si>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</si>
  <si>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</si>
  <si>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</si>
  <si>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</si>
  <si>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</si>
  <si>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</si>
  <si>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</si>
  <si>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</si>
  <si>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</si>
  <si>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</si>
  <si>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</si>
  <si>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</si>
  <si>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</si>
  <si>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</si>
  <si>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</si>
  <si>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</si>
  <si>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</si>
  <si>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</si>
  <si>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</si>
  <si>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</si>
  <si>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</si>
  <si>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</si>
  <si>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</si>
  <si>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</si>
  <si>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</si>
  <si>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</si>
  <si>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</si>
  <si>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</si>
  <si>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</si>
  <si>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</si>
  <si>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</si>
  <si>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</si>
  <si>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</si>
  <si>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</si>
  <si>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</si>
  <si>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</si>
  <si>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</si>
  <si>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</si>
  <si>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</si>
  <si>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</si>
  <si>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</si>
  <si>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</si>
  <si>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</si>
  <si>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</si>
  <si>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</si>
  <si>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</si>
  <si>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</si>
  <si>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</si>
  <si>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</si>
  <si>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</si>
  <si>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</si>
  <si>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4.67</t>
  </si>
  <si>
    <t>▲ 9.75</t>
  </si>
  <si>
    <t>▲ 9.41</t>
  </si>
  <si>
    <t>▲ 12.15</t>
  </si>
  <si>
    <t>一般会計</t>
  </si>
  <si>
    <t>雄武町国民健康保険病院事業会計</t>
  </si>
  <si>
    <t>雄武町介護保険事業特別会計</t>
  </si>
  <si>
    <t>雄武町立介護老人保健施設事業特別会計</t>
  </si>
  <si>
    <t>雄武町公共下水道事業特別会計</t>
  </si>
  <si>
    <t>雄武町簡易水道事業特別会計</t>
  </si>
  <si>
    <t>雄武町国民健康保険事業特別会計</t>
  </si>
  <si>
    <t>雄武町後期高齢者医療事業特別会計</t>
  </si>
  <si>
    <t>その他会計（赤字）</t>
  </si>
  <si>
    <t>その他会計（黒字）</t>
  </si>
  <si>
    <t>R01</t>
    <phoneticPr fontId="5"/>
  </si>
  <si>
    <t>R02</t>
    <phoneticPr fontId="5"/>
  </si>
  <si>
    <t>R03</t>
    <phoneticPr fontId="5"/>
  </si>
  <si>
    <t>R04</t>
    <phoneticPr fontId="5"/>
  </si>
  <si>
    <t>R05</t>
    <phoneticPr fontId="5"/>
  </si>
  <si>
    <t>雄武町観光開発株式会社</t>
    <rPh sb="0" eb="3">
      <t>オウムチョウ</t>
    </rPh>
    <rPh sb="3" eb="7">
      <t>カンコウカイハツ</t>
    </rPh>
    <rPh sb="7" eb="11">
      <t>カブシキカイシャ</t>
    </rPh>
    <phoneticPr fontId="2"/>
  </si>
  <si>
    <t>-</t>
    <phoneticPr fontId="2"/>
  </si>
  <si>
    <t>網走地方教育研修センター組合</t>
    <rPh sb="0" eb="2">
      <t>アバシリ</t>
    </rPh>
    <rPh sb="2" eb="4">
      <t>チホウ</t>
    </rPh>
    <rPh sb="4" eb="6">
      <t>キョウイク</t>
    </rPh>
    <rPh sb="6" eb="8">
      <t>ケンシュウ</t>
    </rPh>
    <rPh sb="12" eb="14">
      <t>クミアイ</t>
    </rPh>
    <phoneticPr fontId="2"/>
  </si>
  <si>
    <t>紋別地区消防組合</t>
    <rPh sb="0" eb="2">
      <t>モンベツ</t>
    </rPh>
    <rPh sb="2" eb="4">
      <t>チク</t>
    </rPh>
    <rPh sb="4" eb="6">
      <t>ショウボウ</t>
    </rPh>
    <rPh sb="6" eb="8">
      <t>クミアイ</t>
    </rPh>
    <phoneticPr fontId="2"/>
  </si>
  <si>
    <t>西紋別地区環境衛生施設組合</t>
    <rPh sb="0" eb="1">
      <t>ニシ</t>
    </rPh>
    <rPh sb="1" eb="3">
      <t>モンベツ</t>
    </rPh>
    <rPh sb="3" eb="5">
      <t>チク</t>
    </rPh>
    <rPh sb="5" eb="7">
      <t>カンキョウ</t>
    </rPh>
    <rPh sb="7" eb="9">
      <t>エイセイ</t>
    </rPh>
    <rPh sb="9" eb="11">
      <t>シセツ</t>
    </rPh>
    <rPh sb="11" eb="13">
      <t>クミアイ</t>
    </rPh>
    <phoneticPr fontId="2"/>
  </si>
  <si>
    <t>広域紋別病院企業団</t>
    <rPh sb="0" eb="2">
      <t>コウイキ</t>
    </rPh>
    <rPh sb="2" eb="4">
      <t>モンベツ</t>
    </rPh>
    <rPh sb="4" eb="6">
      <t>ビョウイン</t>
    </rPh>
    <rPh sb="6" eb="8">
      <t>キギョウ</t>
    </rPh>
    <rPh sb="8" eb="9">
      <t>ダン</t>
    </rPh>
    <phoneticPr fontId="2"/>
  </si>
  <si>
    <t>ホテル日の出岬施設整備基金</t>
    <phoneticPr fontId="10"/>
  </si>
  <si>
    <t>ふるさと応援基金</t>
  </si>
  <si>
    <t>漁業振興基金</t>
  </si>
  <si>
    <t>雄武高等学校卒業生奨学基金</t>
  </si>
  <si>
    <t>公共施設整備基金</t>
  </si>
  <si>
    <t>－</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</si>
  <si>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</si>
  <si>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</si>
  <si>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発行額を抑制していることと充当可能基金が将来負担額を上回っていることから、将来負担比率は発生していない状況です。また、有形固定資産減価償却率は類似団体内平均値より高い水準にあることから、今後も公共施設等総合管理計画の方針に基づき、有効な財源を見つけつつ、財政状況を勘案しながら、施設の長寿命化や立替を計画的に進めていきます。</t>
    <rPh sb="118" eb="120">
      <t>ユウコウ</t>
    </rPh>
    <rPh sb="121" eb="123">
      <t>ザイゲン</t>
    </rPh>
    <rPh sb="124" eb="125">
      <t>ミ</t>
    </rPh>
    <rPh sb="145" eb="149">
      <t>チョウジュミョウカ</t>
    </rPh>
    <rPh sb="150" eb="152">
      <t>タテカエ</t>
    </rPh>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</si>
  <si>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</si>
  <si>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</si>
  <si>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</si>
  <si>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</si>
  <si>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</si>
  <si>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</si>
  <si>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財政調整基金と減債基金の積立て及びふるさと応援基金の増加により充当可能基金が将来負担額を上回っていることから、将来負担比率は発生していない状況です。また、実質公債費比率については、地方債発行額の抑制に努めていますが、平成30年度から類似団体内平均値を若干上回ってきています。早期健全化基準は下回っているので、今後は施設の老朽化対策など大型事業も想定されることから、行財政改革を推進するとともに、優先度・緊急度の高い事業の選択など投資的経費の抑制を図り、歳出の徹底した見直し行い、財政の健全化に努めます。</t>
    <rPh sb="15" eb="16">
      <t>オヨ</t>
    </rPh>
    <rPh sb="21" eb="23">
      <t>オウエン</t>
    </rPh>
    <rPh sb="23" eb="25">
      <t>キキン</t>
    </rPh>
    <rPh sb="26" eb="28">
      <t>ゾウカ</t>
    </rPh>
    <rPh sb="157" eb="159">
      <t>シセツ</t>
    </rPh>
    <rPh sb="160" eb="163">
      <t>ロウキュウカ</t>
    </rPh>
    <rPh sb="163" eb="165">
      <t>タイサク</t>
    </rPh>
    <rPh sb="167" eb="169">
      <t>オオガタ</t>
    </rPh>
    <rPh sb="169" eb="171">
      <t>ジギョウ</t>
    </rPh>
    <rPh sb="172" eb="174">
      <t>ソウテイ</t>
    </rPh>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</si>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</sst>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D1A1-4CF9-84B0-DA2A21C0E6C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310715</c:v>
                </c:pt>
                <c:pt idx="1">
                  <c:v>235085</c:v>
                </c:pt>
                <c:pt idx="2">
                  <c:v>267023</c:v>
                </c:pt>
                <c:pt idx="3">
                  <c:v>285545</c:v>
                </c:pt>
                <c:pt idx="4">
                  <c:v>169489</c:v>
                </c:pt>
              </c:numCache>
            </c:numRef>
          </c:val>
          <c:smooth val="0"/>
          <c:extLst>
            <c:ext xmlns:c16="http://schemas.microsoft.com/office/drawing/2014/chart" uri="{C3380CC4-5D6E-409C-BE32-E72D297353CC}">
              <c16:uniqueId val="{00000001-D1A1-4CF9-84B0-DA2A21C0E6C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7.62</c:v>
                </c:pt>
                <c:pt idx="1">
                  <c:v>5.71</c:v>
                </c:pt>
                <c:pt idx="2">
                  <c:v>9.69</c:v>
                </c:pt>
                <c:pt idx="3">
                  <c:v>10.37</c:v>
                </c:pt>
                <c:pt idx="4">
                  <c:v>6.78</c:v>
                </c:pt>
              </c:numCache>
            </c:numRef>
          </c:val>
          <c:extLst>
            <c:ext xmlns:c16="http://schemas.microsoft.com/office/drawing/2014/chart" uri="{C3380CC4-5D6E-409C-BE32-E72D297353CC}">
              <c16:uniqueId val="{00000000-7A25-4DA3-B02F-264F5E17810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79.790000000000006</c:v>
                </c:pt>
                <c:pt idx="1">
                  <c:v>73.47</c:v>
                </c:pt>
                <c:pt idx="2">
                  <c:v>68.31</c:v>
                </c:pt>
                <c:pt idx="3">
                  <c:v>64.89</c:v>
                </c:pt>
                <c:pt idx="4">
                  <c:v>61.16</c:v>
                </c:pt>
              </c:numCache>
            </c:numRef>
          </c:val>
          <c:extLst>
            <c:ext xmlns:c16="http://schemas.microsoft.com/office/drawing/2014/chart" uri="{C3380CC4-5D6E-409C-BE32-E72D297353CC}">
              <c16:uniqueId val="{00000001-7A25-4DA3-B02F-264F5E17810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-4.67</c:v>
                </c:pt>
                <c:pt idx="1">
                  <c:v>-9.75</c:v>
                </c:pt>
                <c:pt idx="2">
                  <c:v>0.51</c:v>
                </c:pt>
                <c:pt idx="3">
                  <c:v>-9.41</c:v>
                </c:pt>
                <c:pt idx="4">
                  <c:v>-12.15</c:v>
                </c:pt>
              </c:numCache>
            </c:numRef>
          </c:val>
          <c:smooth val="0"/>
          <c:extLst>
            <c:ext xmlns:c16="http://schemas.microsoft.com/office/drawing/2014/chart" uri="{C3380CC4-5D6E-409C-BE32-E72D297353CC}">
              <c16:uniqueId val="{00000002-7A25-4DA3-B02F-264F5E17810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0-0010-4A8A-8246-56D487CF385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010-4A8A-8246-56D487CF3855}"/>
            </c:ext>
          </c:extLst>
        </c:ser>
        <c:ser>
          <c:idx val="2"/>
          <c:order val="2"/>
          <c:tx>
            <c:strRef>
              <c:f>データシート!$A$29</c:f>
              <c:strCache>
                <c:ptCount val="1"/>
                <c:pt idx="0">
                  <c:v>雄武町後期高齢者医療事業特別会計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2-0010-4A8A-8246-56D487CF3855}"/>
            </c:ext>
          </c:extLst>
        </c:ser>
        <c:ser>
          <c:idx val="3"/>
          <c:order val="3"/>
          <c:tx>
            <c:strRef>
              <c:f>データシート!$A$30</c:f>
              <c:strCache>
                <c:ptCount val="1"/>
                <c:pt idx="0">
                  <c:v>雄武町国民健康保険事業特別会計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0.14000000000000001</c:v>
                </c:pt>
                <c:pt idx="2">
                  <c:v>#N/A</c:v>
                </c:pt>
                <c:pt idx="3">
                  <c:v>0</c:v>
                </c:pt>
                <c:pt idx="4">
                  <c:v>#N/A</c:v>
                </c:pt>
                <c:pt idx="5">
                  <c:v>0.09</c:v>
                </c:pt>
                <c:pt idx="6">
                  <c:v>#N/A</c:v>
                </c:pt>
                <c:pt idx="7">
                  <c:v>0.21</c:v>
                </c:pt>
                <c:pt idx="8">
                  <c:v>#N/A</c:v>
                </c:pt>
                <c:pt idx="9">
                  <c:v>0.04</c:v>
                </c:pt>
              </c:numCache>
            </c:numRef>
          </c:val>
          <c:extLst>
            <c:ext xmlns:c16="http://schemas.microsoft.com/office/drawing/2014/chart" uri="{C3380CC4-5D6E-409C-BE32-E72D297353CC}">
              <c16:uniqueId val="{00000003-0010-4A8A-8246-56D487CF3855}"/>
            </c:ext>
          </c:extLst>
        </c:ser>
        <c:ser>
          <c:idx val="4"/>
          <c:order val="4"/>
          <c:tx>
            <c:strRef>
              <c:f>データシート!$A$31</c:f>
              <c:strCache>
                <c:ptCount val="1"/>
                <c:pt idx="0">
                  <c:v>雄武町簡易水道事業特別会計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0.11</c:v>
                </c:pt>
                <c:pt idx="2">
                  <c:v>#N/A</c:v>
                </c:pt>
                <c:pt idx="3">
                  <c:v>7.0000000000000007E-2</c:v>
                </c:pt>
                <c:pt idx="4">
                  <c:v>#N/A</c:v>
                </c:pt>
                <c:pt idx="5">
                  <c:v>0.06</c:v>
                </c:pt>
                <c:pt idx="6">
                  <c:v>#N/A</c:v>
                </c:pt>
                <c:pt idx="7">
                  <c:v>7.0000000000000007E-2</c:v>
                </c:pt>
                <c:pt idx="8">
                  <c:v>#N/A</c:v>
                </c:pt>
                <c:pt idx="9">
                  <c:v>0.13</c:v>
                </c:pt>
              </c:numCache>
            </c:numRef>
          </c:val>
          <c:extLst>
            <c:ext xmlns:c16="http://schemas.microsoft.com/office/drawing/2014/chart" uri="{C3380CC4-5D6E-409C-BE32-E72D297353CC}">
              <c16:uniqueId val="{00000004-0010-4A8A-8246-56D487CF3855}"/>
            </c:ext>
          </c:extLst>
        </c:ser>
        <c:ser>
          <c:idx val="5"/>
          <c:order val="5"/>
          <c:tx>
            <c:strRef>
              <c:f>データシート!$A$32</c:f>
              <c:strCache>
                <c:ptCount val="1"/>
                <c:pt idx="0">
                  <c:v>雄武町公共下水道事業特別会計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0.11</c:v>
                </c:pt>
                <c:pt idx="2">
                  <c:v>#N/A</c:v>
                </c:pt>
                <c:pt idx="3">
                  <c:v>0.05</c:v>
                </c:pt>
                <c:pt idx="4">
                  <c:v>#N/A</c:v>
                </c:pt>
                <c:pt idx="5">
                  <c:v>0.05</c:v>
                </c:pt>
                <c:pt idx="6">
                  <c:v>#N/A</c:v>
                </c:pt>
                <c:pt idx="7">
                  <c:v>0.03</c:v>
                </c:pt>
                <c:pt idx="8">
                  <c:v>#N/A</c:v>
                </c:pt>
                <c:pt idx="9">
                  <c:v>0.23</c:v>
                </c:pt>
              </c:numCache>
            </c:numRef>
          </c:val>
          <c:extLst>
            <c:ext xmlns:c16="http://schemas.microsoft.com/office/drawing/2014/chart" uri="{C3380CC4-5D6E-409C-BE32-E72D297353CC}">
              <c16:uniqueId val="{00000005-0010-4A8A-8246-56D487CF3855}"/>
            </c:ext>
          </c:extLst>
        </c:ser>
        <c:ser>
          <c:idx val="6"/>
          <c:order val="6"/>
          <c:tx>
            <c:strRef>
              <c:f>データシート!$A$33</c:f>
              <c:strCache>
                <c:ptCount val="1"/>
                <c:pt idx="0">
                  <c:v>雄武町立介護老人保健施設事業特別会計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0.01</c:v>
                </c:pt>
                <c:pt idx="2">
                  <c:v>#N/A</c:v>
                </c:pt>
                <c:pt idx="3">
                  <c:v>0.2</c:v>
                </c:pt>
                <c:pt idx="4">
                  <c:v>#N/A</c:v>
                </c:pt>
                <c:pt idx="5">
                  <c:v>0.12</c:v>
                </c:pt>
                <c:pt idx="6">
                  <c:v>#N/A</c:v>
                </c:pt>
                <c:pt idx="7">
                  <c:v>0.09</c:v>
                </c:pt>
                <c:pt idx="8">
                  <c:v>#N/A</c:v>
                </c:pt>
                <c:pt idx="9">
                  <c:v>0.28000000000000003</c:v>
                </c:pt>
              </c:numCache>
            </c:numRef>
          </c:val>
          <c:extLst>
            <c:ext xmlns:c16="http://schemas.microsoft.com/office/drawing/2014/chart" uri="{C3380CC4-5D6E-409C-BE32-E72D297353CC}">
              <c16:uniqueId val="{00000006-0010-4A8A-8246-56D487CF3855}"/>
            </c:ext>
          </c:extLst>
        </c:ser>
        <c:ser>
          <c:idx val="7"/>
          <c:order val="7"/>
          <c:tx>
            <c:strRef>
              <c:f>データシート!$A$34</c:f>
              <c:strCache>
                <c:ptCount val="1"/>
                <c:pt idx="0">
                  <c:v>雄武町介護保険事業特別会計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c:v>
                </c:pt>
                <c:pt idx="2">
                  <c:v>#N/A</c:v>
                </c:pt>
                <c:pt idx="3">
                  <c:v>0.39</c:v>
                </c:pt>
                <c:pt idx="4">
                  <c:v>#N/A</c:v>
                </c:pt>
                <c:pt idx="5">
                  <c:v>0.24</c:v>
                </c:pt>
                <c:pt idx="6">
                  <c:v>#N/A</c:v>
                </c:pt>
                <c:pt idx="7">
                  <c:v>0.19</c:v>
                </c:pt>
                <c:pt idx="8">
                  <c:v>#N/A</c:v>
                </c:pt>
                <c:pt idx="9">
                  <c:v>0.3</c:v>
                </c:pt>
              </c:numCache>
            </c:numRef>
          </c:val>
          <c:extLst>
            <c:ext xmlns:c16="http://schemas.microsoft.com/office/drawing/2014/chart" uri="{C3380CC4-5D6E-409C-BE32-E72D297353CC}">
              <c16:uniqueId val="{00000007-0010-4A8A-8246-56D487CF3855}"/>
            </c:ext>
          </c:extLst>
        </c:ser>
        <c:ser>
          <c:idx val="8"/>
          <c:order val="8"/>
          <c:tx>
            <c:strRef>
              <c:f>データシート!$A$35</c:f>
              <c:strCache>
                <c:ptCount val="1"/>
                <c:pt idx="0">
                  <c:v>雄武町国民健康保険病院事業会計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0.89</c:v>
                </c:pt>
                <c:pt idx="2">
                  <c:v>#N/A</c:v>
                </c:pt>
                <c:pt idx="3">
                  <c:v>0.15</c:v>
                </c:pt>
                <c:pt idx="4">
                  <c:v>#N/A</c:v>
                </c:pt>
                <c:pt idx="5">
                  <c:v>0.59</c:v>
                </c:pt>
                <c:pt idx="6">
                  <c:v>#N/A</c:v>
                </c:pt>
                <c:pt idx="7">
                  <c:v>0.05</c:v>
                </c:pt>
                <c:pt idx="8">
                  <c:v>#N/A</c:v>
                </c:pt>
                <c:pt idx="9">
                  <c:v>0.69</c:v>
                </c:pt>
              </c:numCache>
            </c:numRef>
          </c:val>
          <c:extLst>
            <c:ext xmlns:c16="http://schemas.microsoft.com/office/drawing/2014/chart" uri="{C3380CC4-5D6E-409C-BE32-E72D297353CC}">
              <c16:uniqueId val="{00000008-0010-4A8A-8246-56D487CF385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7.62</c:v>
                </c:pt>
                <c:pt idx="2">
                  <c:v>#N/A</c:v>
                </c:pt>
                <c:pt idx="3">
                  <c:v>5.71</c:v>
                </c:pt>
                <c:pt idx="4">
                  <c:v>#N/A</c:v>
                </c:pt>
                <c:pt idx="5">
                  <c:v>9.69</c:v>
                </c:pt>
                <c:pt idx="6">
                  <c:v>#N/A</c:v>
                </c:pt>
                <c:pt idx="7">
                  <c:v>10.37</c:v>
                </c:pt>
                <c:pt idx="8">
                  <c:v>#N/A</c:v>
                </c:pt>
                <c:pt idx="9">
                  <c:v>6.77</c:v>
                </c:pt>
              </c:numCache>
            </c:numRef>
          </c:val>
          <c:extLst>
            <c:ext xmlns:c16="http://schemas.microsoft.com/office/drawing/2014/chart" uri="{C3380CC4-5D6E-409C-BE32-E72D297353CC}">
              <c16:uniqueId val="{00000009-0010-4A8A-8246-56D487CF385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669</c:v>
                </c:pt>
                <c:pt idx="5">
                  <c:v>674</c:v>
                </c:pt>
                <c:pt idx="8">
                  <c:v>659</c:v>
                </c:pt>
                <c:pt idx="11">
                  <c:v>651</c:v>
                </c:pt>
                <c:pt idx="14">
                  <c:v>630</c:v>
                </c:pt>
              </c:numCache>
            </c:numRef>
          </c:val>
          <c:extLst>
            <c:ext xmlns:c16="http://schemas.microsoft.com/office/drawing/2014/chart" uri="{C3380CC4-5D6E-409C-BE32-E72D297353CC}">
              <c16:uniqueId val="{00000000-BE62-480F-B3EB-C0BE8F0999A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1</c:v>
                </c:pt>
                <c:pt idx="6">
                  <c:v>1</c:v>
                </c:pt>
                <c:pt idx="9">
                  <c:v>1</c:v>
                </c:pt>
                <c:pt idx="12">
                  <c:v>1</c:v>
                </c:pt>
              </c:numCache>
            </c:numRef>
          </c:val>
          <c:extLst>
            <c:ext xmlns:c16="http://schemas.microsoft.com/office/drawing/2014/chart" uri="{C3380CC4-5D6E-409C-BE32-E72D297353CC}">
              <c16:uniqueId val="{00000001-BE62-480F-B3EB-C0BE8F0999A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c:v>
                </c:pt>
                <c:pt idx="3">
                  <c:v>7</c:v>
                </c:pt>
                <c:pt idx="6">
                  <c:v>7</c:v>
                </c:pt>
                <c:pt idx="9">
                  <c:v>5</c:v>
                </c:pt>
                <c:pt idx="12">
                  <c:v>6</c:v>
                </c:pt>
              </c:numCache>
            </c:numRef>
          </c:val>
          <c:extLst>
            <c:ext xmlns:c16="http://schemas.microsoft.com/office/drawing/2014/chart" uri="{C3380CC4-5D6E-409C-BE32-E72D297353CC}">
              <c16:uniqueId val="{00000002-BE62-480F-B3EB-C0BE8F0999A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E62-480F-B3EB-C0BE8F0999A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291</c:v>
                </c:pt>
                <c:pt idx="3">
                  <c:v>305</c:v>
                </c:pt>
                <c:pt idx="6">
                  <c:v>287</c:v>
                </c:pt>
                <c:pt idx="9">
                  <c:v>273</c:v>
                </c:pt>
                <c:pt idx="12">
                  <c:v>275</c:v>
                </c:pt>
              </c:numCache>
            </c:numRef>
          </c:val>
          <c:extLst>
            <c:ext xmlns:c16="http://schemas.microsoft.com/office/drawing/2014/chart" uri="{C3380CC4-5D6E-409C-BE32-E72D297353CC}">
              <c16:uniqueId val="{00000004-BE62-480F-B3EB-C0BE8F0999A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E62-480F-B3EB-C0BE8F0999A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E62-480F-B3EB-C0BE8F0999A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613</c:v>
                </c:pt>
                <c:pt idx="3">
                  <c:v>613</c:v>
                </c:pt>
                <c:pt idx="6">
                  <c:v>623</c:v>
                </c:pt>
                <c:pt idx="9">
                  <c:v>611</c:v>
                </c:pt>
                <c:pt idx="12">
                  <c:v>604</c:v>
                </c:pt>
              </c:numCache>
            </c:numRef>
          </c:val>
          <c:extLst>
            <c:ext xmlns:c16="http://schemas.microsoft.com/office/drawing/2014/chart" uri="{C3380CC4-5D6E-409C-BE32-E72D297353CC}">
              <c16:uniqueId val="{00000007-BE62-480F-B3EB-C0BE8F0999A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242</c:v>
                </c:pt>
                <c:pt idx="2">
                  <c:v>#N/A</c:v>
                </c:pt>
                <c:pt idx="3">
                  <c:v>#N/A</c:v>
                </c:pt>
                <c:pt idx="4">
                  <c:v>252</c:v>
                </c:pt>
                <c:pt idx="5">
                  <c:v>#N/A</c:v>
                </c:pt>
                <c:pt idx="6">
                  <c:v>#N/A</c:v>
                </c:pt>
                <c:pt idx="7">
                  <c:v>259</c:v>
                </c:pt>
                <c:pt idx="8">
                  <c:v>#N/A</c:v>
                </c:pt>
                <c:pt idx="9">
                  <c:v>#N/A</c:v>
                </c:pt>
                <c:pt idx="10">
                  <c:v>239</c:v>
                </c:pt>
                <c:pt idx="11">
                  <c:v>#N/A</c:v>
                </c:pt>
                <c:pt idx="12">
                  <c:v>#N/A</c:v>
                </c:pt>
                <c:pt idx="13">
                  <c:v>256</c:v>
                </c:pt>
                <c:pt idx="14">
                  <c:v>#N/A</c:v>
                </c:pt>
              </c:numCache>
            </c:numRef>
          </c:val>
          <c:smooth val="0"/>
          <c:extLst>
            <c:ext xmlns:c16="http://schemas.microsoft.com/office/drawing/2014/chart" uri="{C3380CC4-5D6E-409C-BE32-E72D297353CC}">
              <c16:uniqueId val="{00000008-BE62-480F-B3EB-C0BE8F0999A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5866</c:v>
                </c:pt>
                <c:pt idx="5">
                  <c:v>5748</c:v>
                </c:pt>
                <c:pt idx="8">
                  <c:v>5536</c:v>
                </c:pt>
                <c:pt idx="11">
                  <c:v>5214</c:v>
                </c:pt>
                <c:pt idx="14">
                  <c:v>5071</c:v>
                </c:pt>
              </c:numCache>
            </c:numRef>
          </c:val>
          <c:extLst>
            <c:ext xmlns:c16="http://schemas.microsoft.com/office/drawing/2014/chart" uri="{C3380CC4-5D6E-409C-BE32-E72D297353CC}">
              <c16:uniqueId val="{00000000-82C1-4804-B367-901FAD6A4F4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71</c:v>
                </c:pt>
                <c:pt idx="5">
                  <c:v>52</c:v>
                </c:pt>
                <c:pt idx="8">
                  <c:v>86</c:v>
                </c:pt>
                <c:pt idx="11">
                  <c:v>76</c:v>
                </c:pt>
                <c:pt idx="14">
                  <c:v>65</c:v>
                </c:pt>
              </c:numCache>
            </c:numRef>
          </c:val>
          <c:extLst>
            <c:ext xmlns:c16="http://schemas.microsoft.com/office/drawing/2014/chart" uri="{C3380CC4-5D6E-409C-BE32-E72D297353CC}">
              <c16:uniqueId val="{00000001-82C1-4804-B367-901FAD6A4F4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4326</c:v>
                </c:pt>
                <c:pt idx="5">
                  <c:v>4248</c:v>
                </c:pt>
                <c:pt idx="8">
                  <c:v>4269</c:v>
                </c:pt>
                <c:pt idx="11">
                  <c:v>4410</c:v>
                </c:pt>
                <c:pt idx="14">
                  <c:v>4118</c:v>
                </c:pt>
              </c:numCache>
            </c:numRef>
          </c:val>
          <c:extLst>
            <c:ext xmlns:c16="http://schemas.microsoft.com/office/drawing/2014/chart" uri="{C3380CC4-5D6E-409C-BE32-E72D297353CC}">
              <c16:uniqueId val="{00000002-82C1-4804-B367-901FAD6A4F4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2C1-4804-B367-901FAD6A4F4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2C1-4804-B367-901FAD6A4F4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2C1-4804-B367-901FAD6A4F4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433</c:v>
                </c:pt>
                <c:pt idx="3">
                  <c:v>406</c:v>
                </c:pt>
                <c:pt idx="6">
                  <c:v>371</c:v>
                </c:pt>
                <c:pt idx="9">
                  <c:v>308</c:v>
                </c:pt>
                <c:pt idx="12">
                  <c:v>340</c:v>
                </c:pt>
              </c:numCache>
            </c:numRef>
          </c:val>
          <c:extLst>
            <c:ext xmlns:c16="http://schemas.microsoft.com/office/drawing/2014/chart" uri="{C3380CC4-5D6E-409C-BE32-E72D297353CC}">
              <c16:uniqueId val="{00000006-82C1-4804-B367-901FAD6A4F4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2C1-4804-B367-901FAD6A4F4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2503</c:v>
                </c:pt>
                <c:pt idx="3">
                  <c:v>2563</c:v>
                </c:pt>
                <c:pt idx="6">
                  <c:v>2491</c:v>
                </c:pt>
                <c:pt idx="9">
                  <c:v>2402</c:v>
                </c:pt>
                <c:pt idx="12">
                  <c:v>2296</c:v>
                </c:pt>
              </c:numCache>
            </c:numRef>
          </c:val>
          <c:extLst>
            <c:ext xmlns:c16="http://schemas.microsoft.com/office/drawing/2014/chart" uri="{C3380CC4-5D6E-409C-BE32-E72D297353CC}">
              <c16:uniqueId val="{00000008-82C1-4804-B367-901FAD6A4F4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2C1-4804-B367-901FAD6A4F4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5429</c:v>
                </c:pt>
                <c:pt idx="3">
                  <c:v>5304</c:v>
                </c:pt>
                <c:pt idx="6">
                  <c:v>5299</c:v>
                </c:pt>
                <c:pt idx="9">
                  <c:v>5131</c:v>
                </c:pt>
                <c:pt idx="12">
                  <c:v>4916</c:v>
                </c:pt>
              </c:numCache>
            </c:numRef>
          </c:val>
          <c:extLst>
            <c:ext xmlns:c16="http://schemas.microsoft.com/office/drawing/2014/chart" uri="{C3380CC4-5D6E-409C-BE32-E72D297353CC}">
              <c16:uniqueId val="{0000000A-82C1-4804-B367-901FAD6A4F4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2C1-4804-B367-901FAD6A4F4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2676</c:v>
                </c:pt>
                <c:pt idx="1">
                  <c:v>2487</c:v>
                </c:pt>
                <c:pt idx="2">
                  <c:v>2356</c:v>
                </c:pt>
              </c:numCache>
            </c:numRef>
          </c:val>
          <c:extLst>
            <c:ext xmlns:c16="http://schemas.microsoft.com/office/drawing/2014/chart" uri="{C3380CC4-5D6E-409C-BE32-E72D297353CC}">
              <c16:uniqueId val="{00000000-B1F6-4AB3-B678-15017DD2179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626</c:v>
                </c:pt>
                <c:pt idx="1">
                  <c:v>572</c:v>
                </c:pt>
                <c:pt idx="2">
                  <c:v>547</c:v>
                </c:pt>
              </c:numCache>
            </c:numRef>
          </c:val>
          <c:extLst>
            <c:ext xmlns:c16="http://schemas.microsoft.com/office/drawing/2014/chart" uri="{C3380CC4-5D6E-409C-BE32-E72D297353CC}">
              <c16:uniqueId val="{00000001-B1F6-4AB3-B678-15017DD2179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872</c:v>
                </c:pt>
                <c:pt idx="1">
                  <c:v>1008</c:v>
                </c:pt>
                <c:pt idx="2">
                  <c:v>1122</c:v>
                </c:pt>
              </c:numCache>
            </c:numRef>
          </c:val>
          <c:extLst>
            <c:ext xmlns:c16="http://schemas.microsoft.com/office/drawing/2014/chart" uri="{C3380CC4-5D6E-409C-BE32-E72D297353CC}">
              <c16:uniqueId val="{00000002-B1F6-4AB3-B678-15017DD2179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{8C961E48-B291-4B65-84A3-E1601DE84AD1}</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0D4-4F9D-B139-AC11B2C4E78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{FF1C4303-EEEB-4D95-B2B4-5D4CFA57E939}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0D4-4F9D-B139-AC11B2C4E78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{EFBA80BE-AE1D-40F5-815F-A18913D1800A}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0D4-4F9D-B139-AC11B2C4E78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{58EFB354-056D-47DA-9C81-2160DE8E0EED}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0D4-4F9D-B139-AC11B2C4E78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{6DB82D96-897F-48FF-B8EA-ED3F983CFF39}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0D4-4F9D-B139-AC11B2C4E78C}"/>
                </c:ext>
              </c:extLst>
            </c:dLbl>
            <c:dLbl>
              <c:idx val="8"/>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{2084D987-BF03-4EA1-A30F-4B9BB09F4542}</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0D4-4F9D-B139-AC11B2C4E78C}"/>
                </c:ext>
              </c:extLst>
            </c:dLbl>
            <c:dLbl>
              <c:idx val="16"/>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{D86F5030-B145-4D91-A71E-DADD26BF2A4F}</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0D4-4F9D-B139-AC11B2C4E78C}"/>
                </c:ext>
              </c:extLst>
            </c:dLbl>
            <c:dLbl>
              <c:idx val="24"/>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{7209A0B9-DF0E-4838-BAEF-C01DD3DE190E}</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0D4-4F9D-B139-AC11B2C4E78C}"/>
                </c:ext>
              </c:extLst>
            </c:dLbl>
            <c:dLbl>
              <c:idx val="32"/>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{216FB97C-6747-427B-B1E9-BAC51A37A65B}</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0D4-4F9D-B139-AC11B2C4E78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#,##0.0;"▲ "#,##0.0</c:formatCode>
                <c:ptCount val="40"/>
                <c:pt idx="0">
                  <c:v>66.900000000000006</c:v>
                </c:pt>
                <c:pt idx="8">
                  <c:v>68.599999999999994</c:v>
                </c:pt>
                <c:pt idx="16">
                  <c:v>70.099999999999994</c:v>
                </c:pt>
                <c:pt idx="24">
                  <c:v>72.7</c:v>
                </c:pt>
                <c:pt idx="32">
                  <c:v>66.2</c:v>
                </c:pt>
              </c:numCache>
            </c:numRef>
          </c:xVal>
          <c:yVal>
            <c:numRef>
              <c:f>[1]公会計指標分析・財政指標組合せ分析表!$BP$51:$DC$51</c:f>
              <c:numCache>
                <c:formatCode>#,##0.0;"▲ "#,##0.0</c:formatCode>
                <c:ptCount val="40"/>
              </c:numCache>
            </c:numRef>
          </c:yVal>
          <c:smooth val="0"/>
          <c:extLst>
            <c:ext xmlns:c16="http://schemas.microsoft.com/office/drawing/2014/chart" uri="{C3380CC4-5D6E-409C-BE32-E72D297353CC}">
              <c16:uniqueId val="{00000009-90D4-4F9D-B139-AC11B2C4E78C}"/>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[1]公会計指標分析・財政指標組合せ分析表!$BP$50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{FE018B7E-67BA-4535-A8DA-10D80BD8B1F9}</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0D4-4F9D-B139-AC11B2C4E78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{3D86DC49-41D3-4E9D-9F99-B8D401C51CED}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0D4-4F9D-B139-AC11B2C4E78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{9D186525-B814-4CCB-AD7A-8D7367DC9F48}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0D4-4F9D-B139-AC11B2C4E78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{B5902168-396D-452B-AB88-1ECE1C5C7453}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0D4-4F9D-B139-AC11B2C4E78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{CF3AC1A6-712D-4C73-B09F-396CF9B92AE2}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0D4-4F9D-B139-AC11B2C4E78C}"/>
                </c:ext>
              </c:extLst>
            </c:dLbl>
            <c:dLbl>
              <c:idx val="8"/>
              <c:layout/>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{2BD30AE7-F345-4768-90CC-63B21399C771}</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0D4-4F9D-B139-AC11B2C4E78C}"/>
                </c:ext>
              </c:extLst>
            </c:dLbl>
            <c:dLbl>
              <c:idx val="16"/>
              <c:layout/>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{02BB9639-A018-40B2-854A-516C5D709602}</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0D4-4F9D-B139-AC11B2C4E78C}"/>
                </c:ext>
              </c:extLst>
            </c:dLbl>
            <c:dLbl>
              <c:idx val="24"/>
              <c:layout/>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{12949D54-D7B9-47EE-9CDA-1AF5717AB8B1}</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0D4-4F9D-B139-AC11B2C4E78C}"/>
                </c:ext>
              </c:extLst>
            </c:dLbl>
            <c:dLbl>
              <c:idx val="32"/>
              <c:layout/>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{E73D49D5-2688-4775-B2B9-FFD5CE315CA4}</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0D4-4F9D-B139-AC11B2C4E78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#,##0.0;"▲ "#,##0.0</c:formatCode>
                <c:ptCount val="40"/>
                <c:pt idx="0">
                  <c:v>60.2</c:v>
                </c:pt>
                <c:pt idx="8">
                  <c:v>61</c:v>
                </c:pt>
                <c:pt idx="16">
                  <c:v>62.2</c:v>
                </c:pt>
                <c:pt idx="24">
                  <c:v>63.6</c:v>
                </c:pt>
                <c:pt idx="32">
                  <c:v>65.900000000000006</c:v>
                </c:pt>
              </c:numCache>
            </c:numRef>
          </c:xVal>
          <c:yVal>
            <c:numRef>
              <c:f>[1]公会計指標分析・財政指標組合せ分析表!$BP$55:$DC$55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0D4-4F9D-B139-AC11B2C4E78C}"/>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{558E57F6-AFA7-4AE3-8673-23B58110B61B}</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EF9-4A94-BB1A-78CB83C0B54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{8C2204E0-FEC8-4D83-B39A-872BB5AF3B46}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EF9-4A94-BB1A-78CB83C0B54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{8879B77D-1562-4AEF-870B-7EF56D90A1D2}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EF9-4A94-BB1A-78CB83C0B54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{E56B703F-ED62-489A-B170-B753543AA20D}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EF9-4A94-BB1A-78CB83C0B54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{627C8F8F-BE3D-48DE-8186-10A2BCB4763E}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EF9-4A94-BB1A-78CB83C0B54F}"/>
                </c:ext>
              </c:extLst>
            </c:dLbl>
            <c:dLbl>
              <c:idx val="8"/>
              <c:tx>
                <c:strRef>
                  <c:f>[1]公会計指標分析・財政指標組合せ分析表!$BX$72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{9BC26150-D811-43E2-9960-1DE627A613AC}</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EF9-4A94-BB1A-78CB83C0B54F}"/>
                </c:ext>
              </c:extLst>
            </c:dLbl>
            <c:dLbl>
              <c:idx val="16"/>
              <c:tx>
                <c:strRef>
                  <c:f>[1]公会計指標分析・財政指標組合せ分析表!$CF$72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{E8DABB4D-00A5-49A2-9D36-70A6DAB77FA7}</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EF9-4A94-BB1A-78CB83C0B54F}"/>
                </c:ext>
              </c:extLst>
            </c:dLbl>
            <c:dLbl>
              <c:idx val="24"/>
              <c:tx>
                <c:strRef>
                  <c:f>[1]公会計指標分析・財政指標組合せ分析表!$CN$72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{D057FC89-63E0-430D-AD25-02AFA71D333B}</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EF9-4A94-BB1A-78CB83C0B54F}"/>
                </c:ext>
              </c:extLst>
            </c:dLbl>
            <c:dLbl>
              <c:idx val="32"/>
              <c:tx>
                <c:strRef>
                  <c:f>[1]公会計指標分析・財政指標組合せ分析表!$CV$72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{A9F0DB27-9D51-4EDE-B594-44BD34436A8A}</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EF9-4A94-BB1A-78CB83C0B54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#,##0.0;"▲ "#,##0.0</c:formatCode>
                <c:ptCount val="40"/>
                <c:pt idx="0">
                  <c:v>7.8</c:v>
                </c:pt>
                <c:pt idx="8">
                  <c:v>8.1999999999999993</c:v>
                </c:pt>
                <c:pt idx="16">
                  <c:v>8.1</c:v>
                </c:pt>
                <c:pt idx="24">
                  <c:v>7.8</c:v>
                </c:pt>
                <c:pt idx="32">
                  <c:v>7.7</c:v>
                </c:pt>
              </c:numCache>
            </c:numRef>
          </c:xVal>
          <c:yVal>
            <c:numRef>
              <c:f>[1]公会計指標分析・財政指標組合せ分析表!$BP$73:$DC$73</c:f>
              <c:numCache>
                <c:formatCode>#,##0.0;"▲ "#,##0.0</c:formatCode>
                <c:ptCount val="40"/>
              </c:numCache>
            </c:numRef>
          </c:yVal>
          <c:smooth val="0"/>
          <c:extLst>
            <c:ext xmlns:c16="http://schemas.microsoft.com/office/drawing/2014/chart" uri="{C3380CC4-5D6E-409C-BE32-E72D297353CC}">
              <c16:uniqueId val="{00000009-6EF9-4A94-BB1A-78CB83C0B54F}"/>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{971B3475-1521-4082-A671-830152885F95}</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EF9-4A94-BB1A-78CB83C0B54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{2908C7AB-F4B4-45E6-92A7-7746E81D539A}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EF9-4A94-BB1A-78CB83C0B54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{D199DA54-85FD-4C03-AE35-8E9959526974}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EF9-4A94-BB1A-78CB83C0B54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{4955BCB1-8CA1-4D62-BA87-5FE7563D45AA}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EF9-4A94-BB1A-78CB83C0B54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{4C0118EF-1E1A-41F7-B30E-480B490B69CD}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EF9-4A94-BB1A-78CB83C0B54F}"/>
                </c:ext>
              </c:extLst>
            </c:dLbl>
            <c:dLbl>
              <c:idx val="8"/>
              <c:tx>
                <c:strRef>
                  <c:f>[1]公会計指標分析・財政指標組合せ分析表!$BX$72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{B4BE484A-A9AE-4247-878D-74166D9EFBE7}</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EF9-4A94-BB1A-78CB83C0B54F}"/>
                </c:ext>
              </c:extLst>
            </c:dLbl>
            <c:dLbl>
              <c:idx val="16"/>
              <c:layout>
                <c:manualLayout>
                  <c:x val="-4.4905057365901176E-2"/>
                  <c:y val="-6.2416647087793951E-2"/>
                </c:manualLayout>
              </c:layout>
              <c:tx>
                <c:strRef>
                  <c:f>[1]公会計指標分析・財政指標組合せ分析表!$CF$72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{FFF7F3D3-4863-4BE8-9ABA-D4FCDA30E710}</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EF9-4A94-BB1A-78CB83C0B54F}"/>
                </c:ext>
              </c:extLst>
            </c:dLbl>
            <c:dLbl>
              <c:idx val="24"/>
              <c:layout>
                <c:manualLayout>
                  <c:x val="-1.8235628084249993E-2"/>
                  <c:y val="-6.2416647087793951E-2"/>
                </c:manualLayout>
              </c:layout>
              <c:tx>
                <c:strRef>
                  <c:f>[1]公会計指標分析・財政指標組合せ分析表!$CN$72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{7E360256-E735-41CA-B2F6-EBA21A13B56A}</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EF9-4A94-BB1A-78CB83C0B54F}"/>
                </c:ext>
              </c:extLst>
            </c:dLbl>
            <c:dLbl>
              <c:idx val="32"/>
              <c:tx>
                <c:strRef>
                  <c:f>[1]公会計指標分析・財政指標組合せ分析表!$CV$72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{97A9BC9B-FBF5-4B69-BA95-EDE157E241D4}</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EF9-4A94-BB1A-78CB83C0B54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#,##0.0;"▲ "#,##0.0</c:formatCode>
                <c:ptCount val="40"/>
                <c:pt idx="0">
                  <c:v>7.3</c:v>
                </c:pt>
                <c:pt idx="8">
                  <c:v>7.4</c:v>
                </c:pt>
                <c:pt idx="16">
                  <c:v>7.5</c:v>
                </c:pt>
                <c:pt idx="24">
                  <c:v>7.5</c:v>
                </c:pt>
                <c:pt idx="32">
                  <c:v>7.7</c:v>
                </c:pt>
              </c:numCache>
            </c:numRef>
          </c:xVal>
          <c:yVal>
            <c:numRef>
              <c:f>[1]公会計指標分析・財政指標組合せ分析表!$BP$77:$DC$77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EF9-4A94-BB1A-78CB83C0B54F}"/>
            </c:ext>
          </c:extLst>
        </c:ser>
        <c:dLbls>
          <c:showLegendKey val="0"/>
          <c:showVal val="1"/>
          <c:showCatName val="0"/>
          <c:showSerName val="0"/>
          <c:showPercent val="0"/>
          <c:showBubbleSize val="0"/>
        </c:dLbls>
        <c:axId val="84219776"/>
        <c:axId val="84234240"/>
      </c:scatterChart>
      <c:valAx>
        <c:axId val="84219776"/>
        <c:scaling>
          <c:orientation val="maxMin"/>
          <c:max val="7.8"/>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北海道雄武町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地方債借入れに伴う元利償還金及び公営企業債の元利償還金に対する繰入金が減少し、実質公債費比率も減少傾向にあります。</a:t>
          </a:r>
          <a:endParaRPr lang="ja-JP" altLang="ja-JP" sz="1400">
            <a:effectLst/>
          </a:endParaRPr>
        </a:p>
        <a:p>
          <a:r>
            <a:rPr kumimoji="1" lang="ja-JP" altLang="ja-JP" sz="1100">
              <a:solidFill>
                <a:schemeClr val="dk1"/>
              </a:solidFill>
              <a:effectLst/>
              <a:latin typeface="+mn-lt"/>
              <a:ea typeface="+mn-ea"/>
              <a:cs typeface="+mn-cs"/>
            </a:rPr>
            <a:t>今後も優先度・緊急性の高い事業の選択など投資的経費の抑制を図りつつ、歳出の見直しも徹底し、財政の健全化に努めていきます。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満期一括償還地方債の活用はなく、その償還の財源としての減債基金の積立は行っていません。</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北海道雄武町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地方債発行額を抑えた結果、</a:t>
          </a:r>
          <a:r>
            <a:rPr kumimoji="1" lang="ja-JP" altLang="en-US" sz="1100">
              <a:solidFill>
                <a:schemeClr val="dk1"/>
              </a:solidFill>
              <a:effectLst/>
              <a:latin typeface="+mn-lt"/>
              <a:ea typeface="+mn-ea"/>
              <a:cs typeface="+mn-cs"/>
            </a:rPr>
            <a:t>地方債の現在高は減少しており、また、基金への定額積立を行ってきたこともあり、</a:t>
          </a:r>
          <a:r>
            <a:rPr kumimoji="1" lang="ja-JP" altLang="ja-JP" sz="1100">
              <a:solidFill>
                <a:schemeClr val="dk1"/>
              </a:solidFill>
              <a:effectLst/>
              <a:latin typeface="+mn-lt"/>
              <a:ea typeface="+mn-ea"/>
              <a:cs typeface="+mn-cs"/>
            </a:rPr>
            <a:t>充当可能財源等が将来負担額を上回ったため、将来負担比率の分子はマイナスになっています。</a:t>
          </a:r>
          <a:endParaRPr lang="ja-JP" altLang="ja-JP" sz="1400">
            <a:effectLst/>
          </a:endParaRPr>
        </a:p>
        <a:p>
          <a:r>
            <a:rPr kumimoji="1" lang="ja-JP" altLang="ja-JP" sz="1100">
              <a:solidFill>
                <a:schemeClr val="dk1"/>
              </a:solidFill>
              <a:effectLst/>
              <a:latin typeface="+mn-lt"/>
              <a:ea typeface="+mn-ea"/>
              <a:cs typeface="+mn-cs"/>
            </a:rPr>
            <a:t>今後も基金への定額積立及び地方債発行額の抑制を図りつつ、財政の健全化に努めていきます。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北海道雄武町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財政調整基金は前年度剰余金の積立、定額積立、利子積立、一般会計への繰入で、</a:t>
          </a:r>
          <a:r>
            <a:rPr kumimoji="1" lang="en-US" altLang="ja-JP" sz="1100">
              <a:solidFill>
                <a:schemeClr val="dk1"/>
              </a:solidFill>
              <a:effectLst/>
              <a:latin typeface="+mn-lt"/>
              <a:ea typeface="+mn-ea"/>
              <a:cs typeface="+mn-cs"/>
            </a:rPr>
            <a:t>131</a:t>
          </a:r>
          <a:r>
            <a:rPr kumimoji="1" lang="ja-JP" altLang="ja-JP" sz="1100">
              <a:solidFill>
                <a:schemeClr val="dk1"/>
              </a:solidFill>
              <a:effectLst/>
              <a:latin typeface="+mn-lt"/>
              <a:ea typeface="+mn-ea"/>
              <a:cs typeface="+mn-cs"/>
            </a:rPr>
            <a:t>百万円が減額、減債基金は定額積立と利子積立、公債費への充当で、</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百万円が減額、その他特定目的基金のうち、ふるさと応援基金は寄附額の積立と一般会計への繰入で、</a:t>
          </a:r>
          <a:r>
            <a:rPr kumimoji="1" lang="en-US" altLang="ja-JP" sz="1100">
              <a:solidFill>
                <a:schemeClr val="dk1"/>
              </a:solidFill>
              <a:effectLst/>
              <a:latin typeface="+mn-lt"/>
              <a:ea typeface="+mn-ea"/>
              <a:cs typeface="+mn-cs"/>
            </a:rPr>
            <a:t>158</a:t>
          </a:r>
          <a:r>
            <a:rPr kumimoji="1" lang="ja-JP" altLang="ja-JP" sz="1100">
              <a:solidFill>
                <a:schemeClr val="dk1"/>
              </a:solidFill>
              <a:effectLst/>
              <a:latin typeface="+mn-lt"/>
              <a:ea typeface="+mn-ea"/>
              <a:cs typeface="+mn-cs"/>
            </a:rPr>
            <a:t>百万円が増額、漁業振興基金は寄附</a:t>
          </a:r>
          <a:r>
            <a:rPr kumimoji="1" lang="ja-JP" altLang="en-US" sz="1100">
              <a:solidFill>
                <a:schemeClr val="dk1"/>
              </a:solidFill>
              <a:effectLst/>
              <a:latin typeface="+mn-lt"/>
              <a:ea typeface="+mn-ea"/>
              <a:cs typeface="+mn-cs"/>
            </a:rPr>
            <a:t>金</a:t>
          </a:r>
          <a:r>
            <a:rPr kumimoji="1" lang="ja-JP" altLang="ja-JP" sz="1100">
              <a:solidFill>
                <a:schemeClr val="dk1"/>
              </a:solidFill>
              <a:effectLst/>
              <a:latin typeface="+mn-lt"/>
              <a:ea typeface="+mn-ea"/>
              <a:cs typeface="+mn-cs"/>
            </a:rPr>
            <a:t>の積立で</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百万円が増額、ホテル日の出岬施設整備基金は</a:t>
          </a:r>
          <a:r>
            <a:rPr kumimoji="1" lang="ja-JP" altLang="en-US" sz="1100">
              <a:solidFill>
                <a:schemeClr val="dk1"/>
              </a:solidFill>
              <a:effectLst/>
              <a:latin typeface="+mn-lt"/>
              <a:ea typeface="+mn-ea"/>
              <a:cs typeface="+mn-cs"/>
            </a:rPr>
            <a:t>改修工事への充当で</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百万円が</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額、雄武高等学校卒業生奨学基金は貸付及び返還に伴い</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百万円が減額、公共施設整備基金は</a:t>
          </a:r>
          <a:r>
            <a:rPr kumimoji="1" lang="ja-JP" altLang="en-US" sz="1100">
              <a:solidFill>
                <a:schemeClr val="dk1"/>
              </a:solidFill>
              <a:effectLst/>
              <a:latin typeface="+mn-lt"/>
              <a:ea typeface="+mn-ea"/>
              <a:cs typeface="+mn-cs"/>
            </a:rPr>
            <a:t>公営住宅整備事業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公営住宅等ストック総合改善事業</a:t>
          </a:r>
          <a:r>
            <a:rPr kumimoji="1" lang="ja-JP" altLang="ja-JP" sz="1100">
              <a:solidFill>
                <a:schemeClr val="dk1"/>
              </a:solidFill>
              <a:effectLst/>
              <a:latin typeface="+mn-lt"/>
              <a:ea typeface="+mn-ea"/>
              <a:cs typeface="+mn-cs"/>
            </a:rPr>
            <a:t>へ</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充当</a:t>
          </a:r>
          <a:r>
            <a:rPr kumimoji="1" lang="ja-JP" altLang="en-US" sz="1100">
              <a:solidFill>
                <a:schemeClr val="dk1"/>
              </a:solidFill>
              <a:effectLst/>
              <a:latin typeface="+mn-lt"/>
              <a:ea typeface="+mn-ea"/>
              <a:cs typeface="+mn-cs"/>
            </a:rPr>
            <a:t>と後年度の支出のための積立を行い</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百万円が減額となりました。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将来の施設整備や大規模改修等に対応するため、計画</a:t>
          </a:r>
          <a:r>
            <a:rPr kumimoji="1" lang="ja-JP" altLang="en-US" sz="1100">
              <a:solidFill>
                <a:schemeClr val="dk1"/>
              </a:solidFill>
              <a:effectLst/>
              <a:latin typeface="+mn-lt"/>
              <a:ea typeface="+mn-ea"/>
              <a:cs typeface="+mn-cs"/>
            </a:rPr>
            <a:t>的な積立と取り崩しを継続していきます。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・ふるさと応援基金：ふるさと応援寄附金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ふるさと納税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の積立と寄附目的に沿った事業</a:t>
          </a:r>
          <a:endParaRPr lang="ja-JP" altLang="ja-JP" sz="1400">
            <a:effectLst/>
          </a:endParaRPr>
        </a:p>
        <a:p>
          <a:r>
            <a:rPr kumimoji="1" lang="ja-JP" altLang="ja-JP" sz="1100">
              <a:solidFill>
                <a:schemeClr val="dk1"/>
              </a:solidFill>
              <a:effectLst/>
              <a:latin typeface="+mn-lt"/>
              <a:ea typeface="+mn-ea"/>
              <a:cs typeface="+mn-cs"/>
            </a:rPr>
            <a:t>　・漁業振興基金：漁業の振興を図る事業</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・雄武高等学校卒業生奨学基金：北海道雄武高等学校卒業生の奨学金の給付及び就学貸付金の貸付</a:t>
          </a:r>
          <a:endParaRPr lang="ja-JP" altLang="ja-JP" sz="1400">
            <a:effectLst/>
          </a:endParaRPr>
        </a:p>
        <a:p>
          <a:r>
            <a:rPr kumimoji="1" lang="ja-JP" altLang="ja-JP" sz="1100">
              <a:solidFill>
                <a:schemeClr val="dk1"/>
              </a:solidFill>
              <a:effectLst/>
              <a:latin typeface="+mn-lt"/>
              <a:ea typeface="+mn-ea"/>
              <a:cs typeface="+mn-cs"/>
            </a:rPr>
            <a:t>　・ホテル日の出岬施設整備基金：ホテル日の出岬の将来的な施設の維持管理、整備及び運営</a:t>
          </a:r>
          <a:endParaRPr lang="ja-JP" altLang="ja-JP" sz="1400">
            <a:effectLst/>
          </a:endParaRPr>
        </a:p>
        <a:p>
          <a:r>
            <a:rPr kumimoji="1" lang="ja-JP" altLang="ja-JP" sz="1100">
              <a:solidFill>
                <a:schemeClr val="dk1"/>
              </a:solidFill>
              <a:effectLst/>
              <a:latin typeface="+mn-lt"/>
              <a:ea typeface="+mn-ea"/>
              <a:cs typeface="+mn-cs"/>
            </a:rPr>
            <a:t>　・公共施設整備基金：公共施設の整備、改修及び維持補修</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r>
            <a:rPr kumimoji="1" lang="en-US" altLang="ja-JP" sz="1100">
              <a:solidFill>
                <a:schemeClr val="dk1"/>
              </a:solidFill>
              <a:effectLst/>
              <a:latin typeface="+mn-lt"/>
              <a:ea typeface="+mn-ea"/>
              <a:cs typeface="+mn-cs"/>
            </a:rPr>
            <a:t>(R</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末⇒</a:t>
          </a:r>
          <a:r>
            <a:rPr kumimoji="1" lang="en-US" altLang="ja-JP" sz="1100">
              <a:solidFill>
                <a:schemeClr val="dk1"/>
              </a:solidFill>
              <a:effectLst/>
              <a:latin typeface="+mn-lt"/>
              <a:ea typeface="+mn-ea"/>
              <a:cs typeface="+mn-cs"/>
            </a:rPr>
            <a:t>R</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末</a:t>
          </a:r>
          <a:r>
            <a:rPr kumimoji="1" lang="en-US" altLang="ja-JP"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・ふるさと応援基金：</a:t>
          </a:r>
          <a:r>
            <a:rPr kumimoji="1" lang="ja-JP" altLang="en-US" sz="1100">
              <a:solidFill>
                <a:schemeClr val="dk1"/>
              </a:solidFill>
              <a:effectLst/>
              <a:latin typeface="+mn-lt"/>
              <a:ea typeface="+mn-ea"/>
              <a:cs typeface="+mn-cs"/>
            </a:rPr>
            <a:t>福祉施設整備</a:t>
          </a:r>
          <a:r>
            <a:rPr kumimoji="1" lang="ja-JP" altLang="ja-JP" sz="1100">
              <a:solidFill>
                <a:schemeClr val="dk1"/>
              </a:solidFill>
              <a:effectLst/>
              <a:latin typeface="+mn-lt"/>
              <a:ea typeface="+mn-ea"/>
              <a:cs typeface="+mn-cs"/>
            </a:rPr>
            <a:t>や学校環境整備の事業への充当及び寄附額の増加に伴う基金残高の増額です。</a:t>
          </a:r>
          <a:endParaRPr lang="ja-JP" altLang="ja-JP" sz="1400">
            <a:effectLst/>
          </a:endParaRPr>
        </a:p>
        <a:p>
          <a:r>
            <a:rPr kumimoji="1" lang="ja-JP" altLang="ja-JP" sz="1100">
              <a:solidFill>
                <a:schemeClr val="dk1"/>
              </a:solidFill>
              <a:effectLst/>
              <a:latin typeface="+mn-lt"/>
              <a:ea typeface="+mn-ea"/>
              <a:cs typeface="+mn-cs"/>
            </a:rPr>
            <a:t>　・漁業振興基金：寄附額を積立てたことによる増額です。</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・雄武高等学校卒業生奨学基金：貸付及び返還に伴う減額です。</a:t>
          </a:r>
          <a:endParaRPr lang="ja-JP" altLang="ja-JP" sz="1400">
            <a:effectLst/>
          </a:endParaRPr>
        </a:p>
        <a:p>
          <a:r>
            <a:rPr kumimoji="1" lang="ja-JP" altLang="ja-JP" sz="1100">
              <a:solidFill>
                <a:schemeClr val="dk1"/>
              </a:solidFill>
              <a:effectLst/>
              <a:latin typeface="+mn-lt"/>
              <a:ea typeface="+mn-ea"/>
              <a:cs typeface="+mn-cs"/>
            </a:rPr>
            <a:t>　・ホテル日の出岬施設整備基金：ホテル日の出岬施設整備</a:t>
          </a:r>
          <a:r>
            <a:rPr kumimoji="1" lang="ja-JP" altLang="en-US" sz="1100">
              <a:solidFill>
                <a:schemeClr val="dk1"/>
              </a:solidFill>
              <a:effectLst/>
              <a:latin typeface="+mn-lt"/>
              <a:ea typeface="+mn-ea"/>
              <a:cs typeface="+mn-cs"/>
            </a:rPr>
            <a:t>事業へ充当したことによる減額です。</a:t>
          </a:r>
          <a:endParaRPr lang="ja-JP" altLang="ja-JP" sz="1400">
            <a:effectLst/>
          </a:endParaRPr>
        </a:p>
        <a:p>
          <a:r>
            <a:rPr kumimoji="1" lang="ja-JP" altLang="ja-JP" sz="1100">
              <a:solidFill>
                <a:schemeClr val="dk1"/>
              </a:solidFill>
              <a:effectLst/>
              <a:latin typeface="+mn-lt"/>
              <a:ea typeface="+mn-ea"/>
              <a:cs typeface="+mn-cs"/>
            </a:rPr>
            <a:t>　・公共施設整備基金：公営住宅整備事業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公営住宅等ストック総合改善事業へ充当したことに伴う減額です。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　今後も各基金とも計画的な積立を行い、事業実施の財源として活用する予定です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前年度剰余金の積立、定額積立、利子積立、一般会計への繰入で、</a:t>
          </a:r>
          <a:r>
            <a:rPr kumimoji="1" lang="en-US" altLang="ja-JP" sz="1100">
              <a:solidFill>
                <a:schemeClr val="dk1"/>
              </a:solidFill>
              <a:effectLst/>
              <a:latin typeface="+mn-lt"/>
              <a:ea typeface="+mn-ea"/>
              <a:cs typeface="+mn-cs"/>
            </a:rPr>
            <a:t>131</a:t>
          </a:r>
          <a:r>
            <a:rPr kumimoji="1" lang="ja-JP" altLang="ja-JP" sz="1100">
              <a:solidFill>
                <a:schemeClr val="dk1"/>
              </a:solidFill>
              <a:effectLst/>
              <a:latin typeface="+mn-lt"/>
              <a:ea typeface="+mn-ea"/>
              <a:cs typeface="+mn-cs"/>
            </a:rPr>
            <a:t>百万円の減額になりました。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今後も災害復旧やその他財源に不足が生じたときに備え計画的に積立しますが、大型事業の実施にあたってはその財源として活用することも視野に入れています。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毎年度の定額積立、公債費への充当により令和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年度は前年度から</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百万円の減額になりました</a:t>
          </a:r>
          <a:r>
            <a:rPr kumimoji="1" lang="ja-JP" altLang="en-US"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今後も地方債の償還及び地方債の適正な管理に必要な財源を確保するため、計画的に積立します。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北海道雄武町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4,093
3,865
636.88
7,249,986
6,802,147
261,066
3,851,959
4,915,836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全体的に類似団体内平均値より高い水準にあることから、今後も公共施設等総合管理計画の基本方針に基づいた施設の維持管理を進め、施設等の長寿命化・老朽化対策を行っていきます。</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3" name="直線コネクタ 72"/>
        <xdr:cNvCxnSpPr/>
      </xdr:nvCxnSpPr>
      <xdr:spPr>
        <a:xfrm flipV="1">
          <a:off x="4760595" y="5276850"/>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4" name="有形固定資産減価償却率最小値テキスト"/>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5" name="直線コネクタ 74"/>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6" name="有形固定資産減価償却率最大値テキスト"/>
        <xdr:cNvSpPr txBox="1"/>
      </xdr:nvSpPr>
      <xdr:spPr>
        <a:xfrm>
          <a:off x="4813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7" name="直線コネクタ 76"/>
        <xdr:cNvCxnSpPr/>
      </xdr:nvCxnSpPr>
      <xdr:spPr>
        <a:xfrm>
          <a:off x="4673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1033</xdr:rowOff>
    </xdr:from>
    <xdr:ext cx="405111" cy="259045"/>
    <xdr:sp macro="" textlink="">
      <xdr:nvSpPr>
        <xdr:cNvPr id="78" name="有形固定資産減価償却率平均値テキスト"/>
        <xdr:cNvSpPr txBox="1"/>
      </xdr:nvSpPr>
      <xdr:spPr>
        <a:xfrm>
          <a:off x="4813300" y="5744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9" name="フローチャート: 判断 78"/>
        <xdr:cNvSpPr/>
      </xdr:nvSpPr>
      <xdr:spPr>
        <a:xfrm>
          <a:off x="4711700" y="58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80" name="フローチャート: 判断 79"/>
        <xdr:cNvSpPr/>
      </xdr:nvSpPr>
      <xdr:spPr>
        <a:xfrm>
          <a:off x="4000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1" name="フローチャート: 判断 80"/>
        <xdr:cNvSpPr/>
      </xdr:nvSpPr>
      <xdr:spPr>
        <a:xfrm>
          <a:off x="3238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2" name="フローチャート: 判断 81"/>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xdr:cNvSpPr/>
      </xdr:nvSpPr>
      <xdr:spPr>
        <a:xfrm>
          <a:off x="1714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156083</xdr:rowOff>
    </xdr:from>
    <xdr:to>
      <xdr:col>23</xdr:col>
      <xdr:colOff>136525</xdr:colOff>
      <xdr:row>30</xdr:row>
      <xdr:rowOff>86233</xdr:rowOff>
    </xdr:to>
    <xdr:sp macro="" textlink="">
      <xdr:nvSpPr>
        <xdr:cNvPr id="89" name="楕円 88"/>
        <xdr:cNvSpPr/>
      </xdr:nvSpPr>
      <xdr:spPr>
        <a:xfrm>
          <a:off x="4711700" y="589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134510</xdr:rowOff>
    </xdr:from>
    <xdr:ext cx="405111" cy="259045"/>
    <xdr:sp macro="" textlink="">
      <xdr:nvSpPr>
        <xdr:cNvPr id="90" name="有形固定資産減価償却率該当値テキスト"/>
        <xdr:cNvSpPr txBox="1"/>
      </xdr:nvSpPr>
      <xdr:spPr>
        <a:xfrm>
          <a:off x="4813300" y="5878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124968</xdr:rowOff>
    </xdr:from>
    <xdr:to>
      <xdr:col>19</xdr:col>
      <xdr:colOff>187325</xdr:colOff>
      <xdr:row>31</xdr:row>
      <xdr:rowOff>55118</xdr:rowOff>
    </xdr:to>
    <xdr:sp macro="" textlink="">
      <xdr:nvSpPr>
        <xdr:cNvPr id="91" name="楕円 90"/>
        <xdr:cNvSpPr/>
      </xdr:nvSpPr>
      <xdr:spPr>
        <a:xfrm>
          <a:off x="4000500" y="603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35433</xdr:rowOff>
    </xdr:from>
    <xdr:to>
      <xdr:col>23</xdr:col>
      <xdr:colOff>85725</xdr:colOff>
      <xdr:row>31</xdr:row>
      <xdr:rowOff>4318</xdr:rowOff>
    </xdr:to>
    <xdr:cxnSp macro="">
      <xdr:nvCxnSpPr>
        <xdr:cNvPr id="92" name="直線コネクタ 91"/>
        <xdr:cNvCxnSpPr/>
      </xdr:nvCxnSpPr>
      <xdr:spPr>
        <a:xfrm flipV="1">
          <a:off x="4051300" y="5950458"/>
          <a:ext cx="711200" cy="14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68834</xdr:rowOff>
    </xdr:from>
    <xdr:to>
      <xdr:col>15</xdr:col>
      <xdr:colOff>187325</xdr:colOff>
      <xdr:row>30</xdr:row>
      <xdr:rowOff>170434</xdr:rowOff>
    </xdr:to>
    <xdr:sp macro="" textlink="">
      <xdr:nvSpPr>
        <xdr:cNvPr id="93" name="楕円 92"/>
        <xdr:cNvSpPr/>
      </xdr:nvSpPr>
      <xdr:spPr>
        <a:xfrm>
          <a:off x="3238500" y="598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119634</xdr:rowOff>
    </xdr:from>
    <xdr:to>
      <xdr:col>19</xdr:col>
      <xdr:colOff>136525</xdr:colOff>
      <xdr:row>31</xdr:row>
      <xdr:rowOff>4318</xdr:rowOff>
    </xdr:to>
    <xdr:cxnSp macro="">
      <xdr:nvCxnSpPr>
        <xdr:cNvPr id="94" name="直線コネクタ 93"/>
        <xdr:cNvCxnSpPr/>
      </xdr:nvCxnSpPr>
      <xdr:spPr>
        <a:xfrm>
          <a:off x="3289300" y="6034659"/>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36449</xdr:rowOff>
    </xdr:from>
    <xdr:to>
      <xdr:col>11</xdr:col>
      <xdr:colOff>187325</xdr:colOff>
      <xdr:row>30</xdr:row>
      <xdr:rowOff>138049</xdr:rowOff>
    </xdr:to>
    <xdr:sp macro="" textlink="">
      <xdr:nvSpPr>
        <xdr:cNvPr id="95" name="楕円 94"/>
        <xdr:cNvSpPr/>
      </xdr:nvSpPr>
      <xdr:spPr>
        <a:xfrm>
          <a:off x="2476500" y="595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87249</xdr:rowOff>
    </xdr:from>
    <xdr:to>
      <xdr:col>15</xdr:col>
      <xdr:colOff>136525</xdr:colOff>
      <xdr:row>30</xdr:row>
      <xdr:rowOff>119634</xdr:rowOff>
    </xdr:to>
    <xdr:cxnSp macro="">
      <xdr:nvCxnSpPr>
        <xdr:cNvPr id="96" name="直線コネクタ 95"/>
        <xdr:cNvCxnSpPr/>
      </xdr:nvCxnSpPr>
      <xdr:spPr>
        <a:xfrm>
          <a:off x="2527300" y="6002274"/>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171196</xdr:rowOff>
    </xdr:from>
    <xdr:to>
      <xdr:col>7</xdr:col>
      <xdr:colOff>187325</xdr:colOff>
      <xdr:row>30</xdr:row>
      <xdr:rowOff>101346</xdr:rowOff>
    </xdr:to>
    <xdr:sp macro="" textlink="">
      <xdr:nvSpPr>
        <xdr:cNvPr id="97" name="楕円 96"/>
        <xdr:cNvSpPr/>
      </xdr:nvSpPr>
      <xdr:spPr>
        <a:xfrm>
          <a:off x="1714500" y="591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50546</xdr:rowOff>
    </xdr:from>
    <xdr:to>
      <xdr:col>11</xdr:col>
      <xdr:colOff>136525</xdr:colOff>
      <xdr:row>30</xdr:row>
      <xdr:rowOff>87249</xdr:rowOff>
    </xdr:to>
    <xdr:cxnSp macro="">
      <xdr:nvCxnSpPr>
        <xdr:cNvPr id="98" name="直線コネクタ 97"/>
        <xdr:cNvCxnSpPr/>
      </xdr:nvCxnSpPr>
      <xdr:spPr>
        <a:xfrm>
          <a:off x="1765300" y="5965571"/>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46626</xdr:rowOff>
    </xdr:from>
    <xdr:ext cx="405111" cy="259045"/>
    <xdr:sp macro="" textlink="">
      <xdr:nvSpPr>
        <xdr:cNvPr id="99" name="n_1aveValue有形固定資産減価償却率"/>
        <xdr:cNvSpPr txBox="1"/>
      </xdr:nvSpPr>
      <xdr:spPr>
        <a:xfrm>
          <a:off x="3836044" y="561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100" name="n_2aveValue有形固定資産減価償却率"/>
        <xdr:cNvSpPr txBox="1"/>
      </xdr:nvSpPr>
      <xdr:spPr>
        <a:xfrm>
          <a:off x="30867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101" name="n_3aveValue有形固定資産減価償却率"/>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102" name="n_4aveValue有形固定資産減価償却率"/>
        <xdr:cNvSpPr txBox="1"/>
      </xdr:nvSpPr>
      <xdr:spPr>
        <a:xfrm>
          <a:off x="15627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46245</xdr:rowOff>
    </xdr:from>
    <xdr:ext cx="405111" cy="259045"/>
    <xdr:sp macro="" textlink="">
      <xdr:nvSpPr>
        <xdr:cNvPr id="103" name="n_1mainValue有形固定資産減価償却率"/>
        <xdr:cNvSpPr txBox="1"/>
      </xdr:nvSpPr>
      <xdr:spPr>
        <a:xfrm>
          <a:off x="3836044" y="6132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161561</xdr:rowOff>
    </xdr:from>
    <xdr:ext cx="405111" cy="259045"/>
    <xdr:sp macro="" textlink="">
      <xdr:nvSpPr>
        <xdr:cNvPr id="104" name="n_2mainValue有形固定資産減価償却率"/>
        <xdr:cNvSpPr txBox="1"/>
      </xdr:nvSpPr>
      <xdr:spPr>
        <a:xfrm>
          <a:off x="3086744" y="6076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129176</xdr:rowOff>
    </xdr:from>
    <xdr:ext cx="405111" cy="259045"/>
    <xdr:sp macro="" textlink="">
      <xdr:nvSpPr>
        <xdr:cNvPr id="105" name="n_3mainValue有形固定資産減価償却率"/>
        <xdr:cNvSpPr txBox="1"/>
      </xdr:nvSpPr>
      <xdr:spPr>
        <a:xfrm>
          <a:off x="2324744" y="6044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92473</xdr:rowOff>
    </xdr:from>
    <xdr:ext cx="405111" cy="259045"/>
    <xdr:sp macro="" textlink="">
      <xdr:nvSpPr>
        <xdr:cNvPr id="106" name="n_4mainValue有形固定資産減価償却率"/>
        <xdr:cNvSpPr txBox="1"/>
      </xdr:nvSpPr>
      <xdr:spPr>
        <a:xfrm>
          <a:off x="1562744" y="6007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[ 181.9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定員管理及び給与制度の適正化や事務事業の点検・見直しに沿った行財政改革の推進、地方債発行額を抑制した結果、債務償還比率は類似団体内平均値を下回っています。今後も事業内容を精査するとともに行財政改革の推進に努めます。</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5" name="直線コネクタ 134"/>
        <xdr:cNvCxnSpPr/>
      </xdr:nvCxnSpPr>
      <xdr:spPr>
        <a:xfrm flipV="1">
          <a:off x="14793595" y="5312833"/>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6" name="債務償還比率最小値テキスト"/>
        <xdr:cNvSpPr txBox="1"/>
      </xdr:nvSpPr>
      <xdr:spPr>
        <a:xfrm>
          <a:off x="14846300" y="663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7" name="直線コネクタ 136"/>
        <xdr:cNvCxnSpPr/>
      </xdr:nvCxnSpPr>
      <xdr:spPr>
        <a:xfrm>
          <a:off x="14706600" y="66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35186</xdr:rowOff>
    </xdr:from>
    <xdr:ext cx="469744" cy="259045"/>
    <xdr:sp macro="" textlink="">
      <xdr:nvSpPr>
        <xdr:cNvPr id="140" name="債務償還比率平均値テキスト"/>
        <xdr:cNvSpPr txBox="1"/>
      </xdr:nvSpPr>
      <xdr:spPr>
        <a:xfrm>
          <a:off x="14846300" y="5607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41" name="フローチャート: 判断 140"/>
        <xdr:cNvSpPr/>
      </xdr:nvSpPr>
      <xdr:spPr>
        <a:xfrm>
          <a:off x="14744700" y="562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2" name="フローチャート: 判断 141"/>
        <xdr:cNvSpPr/>
      </xdr:nvSpPr>
      <xdr:spPr>
        <a:xfrm>
          <a:off x="140335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3" name="フローチャート: 判断 142"/>
        <xdr:cNvSpPr/>
      </xdr:nvSpPr>
      <xdr:spPr>
        <a:xfrm>
          <a:off x="13271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4" name="フローチャート: 判断 143"/>
        <xdr:cNvSpPr/>
      </xdr:nvSpPr>
      <xdr:spPr>
        <a:xfrm>
          <a:off x="12509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5" name="フローチャート: 判断 144"/>
        <xdr:cNvSpPr/>
      </xdr:nvSpPr>
      <xdr:spPr>
        <a:xfrm>
          <a:off x="11747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17177</xdr:rowOff>
    </xdr:from>
    <xdr:to>
      <xdr:col>76</xdr:col>
      <xdr:colOff>73025</xdr:colOff>
      <xdr:row>28</xdr:row>
      <xdr:rowOff>118777</xdr:rowOff>
    </xdr:to>
    <xdr:sp macro="" textlink="">
      <xdr:nvSpPr>
        <xdr:cNvPr id="151" name="楕円 150"/>
        <xdr:cNvSpPr/>
      </xdr:nvSpPr>
      <xdr:spPr>
        <a:xfrm>
          <a:off x="14744700" y="55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40054</xdr:rowOff>
    </xdr:from>
    <xdr:ext cx="469744" cy="259045"/>
    <xdr:sp macro="" textlink="">
      <xdr:nvSpPr>
        <xdr:cNvPr id="152" name="債務償還比率該当値テキスト"/>
        <xdr:cNvSpPr txBox="1"/>
      </xdr:nvSpPr>
      <xdr:spPr>
        <a:xfrm>
          <a:off x="14846300" y="544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9441</xdr:rowOff>
    </xdr:from>
    <xdr:to>
      <xdr:col>72</xdr:col>
      <xdr:colOff>123825</xdr:colOff>
      <xdr:row>28</xdr:row>
      <xdr:rowOff>111041</xdr:rowOff>
    </xdr:to>
    <xdr:sp macro="" textlink="">
      <xdr:nvSpPr>
        <xdr:cNvPr id="153" name="楕円 152"/>
        <xdr:cNvSpPr/>
      </xdr:nvSpPr>
      <xdr:spPr>
        <a:xfrm>
          <a:off x="14033500" y="558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60241</xdr:rowOff>
    </xdr:from>
    <xdr:to>
      <xdr:col>76</xdr:col>
      <xdr:colOff>22225</xdr:colOff>
      <xdr:row>28</xdr:row>
      <xdr:rowOff>67977</xdr:rowOff>
    </xdr:to>
    <xdr:cxnSp macro="">
      <xdr:nvCxnSpPr>
        <xdr:cNvPr id="154" name="直線コネクタ 153"/>
        <xdr:cNvCxnSpPr/>
      </xdr:nvCxnSpPr>
      <xdr:spPr>
        <a:xfrm>
          <a:off x="14084300" y="5632366"/>
          <a:ext cx="711200" cy="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39846</xdr:rowOff>
    </xdr:from>
    <xdr:to>
      <xdr:col>68</xdr:col>
      <xdr:colOff>123825</xdr:colOff>
      <xdr:row>28</xdr:row>
      <xdr:rowOff>141446</xdr:rowOff>
    </xdr:to>
    <xdr:sp macro="" textlink="">
      <xdr:nvSpPr>
        <xdr:cNvPr id="155" name="楕円 154"/>
        <xdr:cNvSpPr/>
      </xdr:nvSpPr>
      <xdr:spPr>
        <a:xfrm>
          <a:off x="13271500" y="561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60241</xdr:rowOff>
    </xdr:from>
    <xdr:to>
      <xdr:col>72</xdr:col>
      <xdr:colOff>73025</xdr:colOff>
      <xdr:row>28</xdr:row>
      <xdr:rowOff>90646</xdr:rowOff>
    </xdr:to>
    <xdr:cxnSp macro="">
      <xdr:nvCxnSpPr>
        <xdr:cNvPr id="156" name="直線コネクタ 155"/>
        <xdr:cNvCxnSpPr/>
      </xdr:nvCxnSpPr>
      <xdr:spPr>
        <a:xfrm flipV="1">
          <a:off x="13322300" y="5632366"/>
          <a:ext cx="762000" cy="3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84106</xdr:rowOff>
    </xdr:from>
    <xdr:to>
      <xdr:col>64</xdr:col>
      <xdr:colOff>123825</xdr:colOff>
      <xdr:row>29</xdr:row>
      <xdr:rowOff>14256</xdr:rowOff>
    </xdr:to>
    <xdr:sp macro="" textlink="">
      <xdr:nvSpPr>
        <xdr:cNvPr id="157" name="楕円 156"/>
        <xdr:cNvSpPr/>
      </xdr:nvSpPr>
      <xdr:spPr>
        <a:xfrm>
          <a:off x="12509500" y="565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90646</xdr:rowOff>
    </xdr:from>
    <xdr:to>
      <xdr:col>68</xdr:col>
      <xdr:colOff>73025</xdr:colOff>
      <xdr:row>28</xdr:row>
      <xdr:rowOff>134906</xdr:rowOff>
    </xdr:to>
    <xdr:cxnSp macro="">
      <xdr:nvCxnSpPr>
        <xdr:cNvPr id="158" name="直線コネクタ 157"/>
        <xdr:cNvCxnSpPr/>
      </xdr:nvCxnSpPr>
      <xdr:spPr>
        <a:xfrm flipV="1">
          <a:off x="12560300" y="5662771"/>
          <a:ext cx="762000" cy="4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83386</xdr:rowOff>
    </xdr:from>
    <xdr:to>
      <xdr:col>60</xdr:col>
      <xdr:colOff>123825</xdr:colOff>
      <xdr:row>29</xdr:row>
      <xdr:rowOff>13536</xdr:rowOff>
    </xdr:to>
    <xdr:sp macro="" textlink="">
      <xdr:nvSpPr>
        <xdr:cNvPr id="159" name="楕円 158"/>
        <xdr:cNvSpPr/>
      </xdr:nvSpPr>
      <xdr:spPr>
        <a:xfrm>
          <a:off x="11747500" y="565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134186</xdr:rowOff>
    </xdr:from>
    <xdr:to>
      <xdr:col>64</xdr:col>
      <xdr:colOff>73025</xdr:colOff>
      <xdr:row>28</xdr:row>
      <xdr:rowOff>134906</xdr:rowOff>
    </xdr:to>
    <xdr:cxnSp macro="">
      <xdr:nvCxnSpPr>
        <xdr:cNvPr id="160" name="直線コネクタ 159"/>
        <xdr:cNvCxnSpPr/>
      </xdr:nvCxnSpPr>
      <xdr:spPr>
        <a:xfrm>
          <a:off x="11798300" y="5706311"/>
          <a:ext cx="762000" cy="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142649</xdr:rowOff>
    </xdr:from>
    <xdr:ext cx="469744" cy="259045"/>
    <xdr:sp macro="" textlink="">
      <xdr:nvSpPr>
        <xdr:cNvPr id="161" name="n_1aveValue債務償還比率"/>
        <xdr:cNvSpPr txBox="1"/>
      </xdr:nvSpPr>
      <xdr:spPr>
        <a:xfrm>
          <a:off x="13836727" y="571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163879</xdr:rowOff>
    </xdr:from>
    <xdr:ext cx="469744" cy="259045"/>
    <xdr:sp macro="" textlink="">
      <xdr:nvSpPr>
        <xdr:cNvPr id="162" name="n_2aveValue債務償還比率"/>
        <xdr:cNvSpPr txBox="1"/>
      </xdr:nvSpPr>
      <xdr:spPr>
        <a:xfrm>
          <a:off x="13087427" y="573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132944</xdr:rowOff>
    </xdr:from>
    <xdr:ext cx="469744" cy="259045"/>
    <xdr:sp macro="" textlink="">
      <xdr:nvSpPr>
        <xdr:cNvPr id="163" name="n_3aveValue債務償還比率"/>
        <xdr:cNvSpPr txBox="1"/>
      </xdr:nvSpPr>
      <xdr:spPr>
        <a:xfrm>
          <a:off x="12325427" y="58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143739</xdr:rowOff>
    </xdr:from>
    <xdr:ext cx="469744" cy="259045"/>
    <xdr:sp macro="" textlink="">
      <xdr:nvSpPr>
        <xdr:cNvPr id="164" name="n_4aveValue債務償還比率"/>
        <xdr:cNvSpPr txBox="1"/>
      </xdr:nvSpPr>
      <xdr:spPr>
        <a:xfrm>
          <a:off x="11563427" y="588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127568</xdr:rowOff>
    </xdr:from>
    <xdr:ext cx="469744" cy="259045"/>
    <xdr:sp macro="" textlink="">
      <xdr:nvSpPr>
        <xdr:cNvPr id="165" name="n_1mainValue債務償還比率"/>
        <xdr:cNvSpPr txBox="1"/>
      </xdr:nvSpPr>
      <xdr:spPr>
        <a:xfrm>
          <a:off x="13836727" y="5356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157973</xdr:rowOff>
    </xdr:from>
    <xdr:ext cx="469744" cy="259045"/>
    <xdr:sp macro="" textlink="">
      <xdr:nvSpPr>
        <xdr:cNvPr id="166" name="n_2mainValue債務償還比率"/>
        <xdr:cNvSpPr txBox="1"/>
      </xdr:nvSpPr>
      <xdr:spPr>
        <a:xfrm>
          <a:off x="13087427" y="5387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30783</xdr:rowOff>
    </xdr:from>
    <xdr:ext cx="469744" cy="259045"/>
    <xdr:sp macro="" textlink="">
      <xdr:nvSpPr>
        <xdr:cNvPr id="167" name="n_3mainValue債務償還比率"/>
        <xdr:cNvSpPr txBox="1"/>
      </xdr:nvSpPr>
      <xdr:spPr>
        <a:xfrm>
          <a:off x="12325427" y="543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30063</xdr:rowOff>
    </xdr:from>
    <xdr:ext cx="469744" cy="259045"/>
    <xdr:sp macro="" textlink="">
      <xdr:nvSpPr>
        <xdr:cNvPr id="168" name="n_4mainValue債務償還比率"/>
        <xdr:cNvSpPr txBox="1"/>
      </xdr:nvSpPr>
      <xdr:spPr>
        <a:xfrm>
          <a:off x="11563427" y="543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北海道雄武町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4,093
3,865
636.88
7,249,986
6,802,147
261,066
3,851,959
4,915,836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93997</xdr:rowOff>
    </xdr:from>
    <xdr:ext cx="405111" cy="259045"/>
    <xdr:sp macro="" textlink="">
      <xdr:nvSpPr>
        <xdr:cNvPr id="63" name="【道路】&#10;有形固定資産減価償却率平均値テキスト"/>
        <xdr:cNvSpPr txBox="1"/>
      </xdr:nvSpPr>
      <xdr:spPr>
        <a:xfrm>
          <a:off x="4673600" y="6609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907</xdr:rowOff>
    </xdr:from>
    <xdr:to>
      <xdr:col>24</xdr:col>
      <xdr:colOff>114300</xdr:colOff>
      <xdr:row>40</xdr:row>
      <xdr:rowOff>102507</xdr:rowOff>
    </xdr:to>
    <xdr:sp macro="" textlink="">
      <xdr:nvSpPr>
        <xdr:cNvPr id="74" name="楕円 73"/>
        <xdr:cNvSpPr/>
      </xdr:nvSpPr>
      <xdr:spPr>
        <a:xfrm>
          <a:off x="4584700" y="68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150784</xdr:rowOff>
    </xdr:from>
    <xdr:ext cx="405111" cy="259045"/>
    <xdr:sp macro="" textlink="">
      <xdr:nvSpPr>
        <xdr:cNvPr id="75" name="【道路】&#10;有形固定資産減価償却率該当値テキスト"/>
        <xdr:cNvSpPr txBox="1"/>
      </xdr:nvSpPr>
      <xdr:spPr>
        <a:xfrm>
          <a:off x="4673600" y="683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141333</xdr:rowOff>
    </xdr:from>
    <xdr:to>
      <xdr:col>20</xdr:col>
      <xdr:colOff>38100</xdr:colOff>
      <xdr:row>40</xdr:row>
      <xdr:rowOff>71483</xdr:rowOff>
    </xdr:to>
    <xdr:sp macro="" textlink="">
      <xdr:nvSpPr>
        <xdr:cNvPr id="76" name="楕円 75"/>
        <xdr:cNvSpPr/>
      </xdr:nvSpPr>
      <xdr:spPr>
        <a:xfrm>
          <a:off x="3746500" y="68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20683</xdr:rowOff>
    </xdr:from>
    <xdr:to>
      <xdr:col>24</xdr:col>
      <xdr:colOff>63500</xdr:colOff>
      <xdr:row>40</xdr:row>
      <xdr:rowOff>51707</xdr:rowOff>
    </xdr:to>
    <xdr:cxnSp macro="">
      <xdr:nvCxnSpPr>
        <xdr:cNvPr id="77" name="直線コネクタ 76"/>
        <xdr:cNvCxnSpPr/>
      </xdr:nvCxnSpPr>
      <xdr:spPr>
        <a:xfrm>
          <a:off x="3797300" y="6878683"/>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111941</xdr:rowOff>
    </xdr:from>
    <xdr:to>
      <xdr:col>15</xdr:col>
      <xdr:colOff>101600</xdr:colOff>
      <xdr:row>40</xdr:row>
      <xdr:rowOff>42091</xdr:rowOff>
    </xdr:to>
    <xdr:sp macro="" textlink="">
      <xdr:nvSpPr>
        <xdr:cNvPr id="78" name="楕円 77"/>
        <xdr:cNvSpPr/>
      </xdr:nvSpPr>
      <xdr:spPr>
        <a:xfrm>
          <a:off x="2857500" y="679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162741</xdr:rowOff>
    </xdr:from>
    <xdr:to>
      <xdr:col>19</xdr:col>
      <xdr:colOff>177800</xdr:colOff>
      <xdr:row>40</xdr:row>
      <xdr:rowOff>20683</xdr:rowOff>
    </xdr:to>
    <xdr:cxnSp macro="">
      <xdr:nvCxnSpPr>
        <xdr:cNvPr id="79" name="直線コネクタ 78"/>
        <xdr:cNvCxnSpPr/>
      </xdr:nvCxnSpPr>
      <xdr:spPr>
        <a:xfrm>
          <a:off x="2908300" y="684929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23767</xdr:rowOff>
    </xdr:from>
    <xdr:to>
      <xdr:col>10</xdr:col>
      <xdr:colOff>165100</xdr:colOff>
      <xdr:row>39</xdr:row>
      <xdr:rowOff>125367</xdr:rowOff>
    </xdr:to>
    <xdr:sp macro="" textlink="">
      <xdr:nvSpPr>
        <xdr:cNvPr id="80" name="楕円 79"/>
        <xdr:cNvSpPr/>
      </xdr:nvSpPr>
      <xdr:spPr>
        <a:xfrm>
          <a:off x="1968500" y="67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74567</xdr:rowOff>
    </xdr:from>
    <xdr:to>
      <xdr:col>15</xdr:col>
      <xdr:colOff>50800</xdr:colOff>
      <xdr:row>39</xdr:row>
      <xdr:rowOff>162741</xdr:rowOff>
    </xdr:to>
    <xdr:cxnSp macro="">
      <xdr:nvCxnSpPr>
        <xdr:cNvPr id="81" name="直線コネクタ 80"/>
        <xdr:cNvCxnSpPr/>
      </xdr:nvCxnSpPr>
      <xdr:spPr>
        <a:xfrm>
          <a:off x="2019300" y="6761117"/>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51526</xdr:rowOff>
    </xdr:from>
    <xdr:to>
      <xdr:col>6</xdr:col>
      <xdr:colOff>38100</xdr:colOff>
      <xdr:row>39</xdr:row>
      <xdr:rowOff>153126</xdr:rowOff>
    </xdr:to>
    <xdr:sp macro="" textlink="">
      <xdr:nvSpPr>
        <xdr:cNvPr id="82" name="楕円 81"/>
        <xdr:cNvSpPr/>
      </xdr:nvSpPr>
      <xdr:spPr>
        <a:xfrm>
          <a:off x="1079500" y="67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74567</xdr:rowOff>
    </xdr:from>
    <xdr:to>
      <xdr:col>10</xdr:col>
      <xdr:colOff>114300</xdr:colOff>
      <xdr:row>39</xdr:row>
      <xdr:rowOff>102326</xdr:rowOff>
    </xdr:to>
    <xdr:cxnSp macro="">
      <xdr:nvCxnSpPr>
        <xdr:cNvPr id="83" name="直線コネクタ 82"/>
        <xdr:cNvCxnSpPr/>
      </xdr:nvCxnSpPr>
      <xdr:spPr>
        <a:xfrm flipV="1">
          <a:off x="1130300" y="676111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128831</xdr:rowOff>
    </xdr:from>
    <xdr:ext cx="405111" cy="259045"/>
    <xdr:sp macro="" textlink="">
      <xdr:nvSpPr>
        <xdr:cNvPr id="84" name="n_1aveValue【道路】&#10;有形固定資産減価償却率"/>
        <xdr:cNvSpPr txBox="1"/>
      </xdr:nvSpPr>
      <xdr:spPr>
        <a:xfrm>
          <a:off x="3582044" y="647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85" name="n_2aveValue【道路】&#10;有形固定資産減価償却率"/>
        <xdr:cNvSpPr txBox="1"/>
      </xdr:nvSpPr>
      <xdr:spPr>
        <a:xfrm>
          <a:off x="2705744" y="64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6" name="n_3aveValue【道路】&#10;有形固定資産減価償却率"/>
        <xdr:cNvSpPr txBox="1"/>
      </xdr:nvSpPr>
      <xdr:spPr>
        <a:xfrm>
          <a:off x="18167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63517</xdr:rowOff>
    </xdr:from>
    <xdr:ext cx="405111" cy="259045"/>
    <xdr:sp macro="" textlink="">
      <xdr:nvSpPr>
        <xdr:cNvPr id="87" name="n_4aveValue【道路】&#10;有形固定資産減価償却率"/>
        <xdr:cNvSpPr txBox="1"/>
      </xdr:nvSpPr>
      <xdr:spPr>
        <a:xfrm>
          <a:off x="927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62610</xdr:rowOff>
    </xdr:from>
    <xdr:ext cx="405111" cy="259045"/>
    <xdr:sp macro="" textlink="">
      <xdr:nvSpPr>
        <xdr:cNvPr id="88" name="n_1mainValue【道路】&#10;有形固定資産減価償却率"/>
        <xdr:cNvSpPr txBox="1"/>
      </xdr:nvSpPr>
      <xdr:spPr>
        <a:xfrm>
          <a:off x="3582044" y="692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33218</xdr:rowOff>
    </xdr:from>
    <xdr:ext cx="405111" cy="259045"/>
    <xdr:sp macro="" textlink="">
      <xdr:nvSpPr>
        <xdr:cNvPr id="89" name="n_2mainValue【道路】&#10;有形固定資産減価償却率"/>
        <xdr:cNvSpPr txBox="1"/>
      </xdr:nvSpPr>
      <xdr:spPr>
        <a:xfrm>
          <a:off x="2705744" y="689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116494</xdr:rowOff>
    </xdr:from>
    <xdr:ext cx="405111" cy="259045"/>
    <xdr:sp macro="" textlink="">
      <xdr:nvSpPr>
        <xdr:cNvPr id="90" name="n_3mainValue【道路】&#10;有形固定資産減価償却率"/>
        <xdr:cNvSpPr txBox="1"/>
      </xdr:nvSpPr>
      <xdr:spPr>
        <a:xfrm>
          <a:off x="1816744" y="680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144253</xdr:rowOff>
    </xdr:from>
    <xdr:ext cx="405111" cy="259045"/>
    <xdr:sp macro="" textlink="">
      <xdr:nvSpPr>
        <xdr:cNvPr id="91" name="n_4mainValue【道路】&#10;有形固定資産減価償却率"/>
        <xdr:cNvSpPr txBox="1"/>
      </xdr:nvSpPr>
      <xdr:spPr>
        <a:xfrm>
          <a:off x="927744" y="683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20" name="【道路】&#10;一人当たり延長平均値テキスト"/>
        <xdr:cNvSpPr txBox="1"/>
      </xdr:nvSpPr>
      <xdr:spPr>
        <a:xfrm>
          <a:off x="10515600" y="687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xdr:cNvSpPr/>
      </xdr:nvSpPr>
      <xdr:spPr>
        <a:xfrm>
          <a:off x="6921500" y="702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32258</xdr:rowOff>
    </xdr:from>
    <xdr:to>
      <xdr:col>55</xdr:col>
      <xdr:colOff>50800</xdr:colOff>
      <xdr:row>41</xdr:row>
      <xdr:rowOff>133858</xdr:rowOff>
    </xdr:to>
    <xdr:sp macro="" textlink="">
      <xdr:nvSpPr>
        <xdr:cNvPr id="131" name="楕円 130"/>
        <xdr:cNvSpPr/>
      </xdr:nvSpPr>
      <xdr:spPr>
        <a:xfrm>
          <a:off x="10426700" y="70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141242</xdr:rowOff>
    </xdr:from>
    <xdr:ext cx="534377" cy="259045"/>
    <xdr:sp macro="" textlink="">
      <xdr:nvSpPr>
        <xdr:cNvPr id="132" name="【道路】&#10;一人当たり延長該当値テキスト"/>
        <xdr:cNvSpPr txBox="1"/>
      </xdr:nvSpPr>
      <xdr:spPr>
        <a:xfrm>
          <a:off x="10515600" y="699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33389</xdr:rowOff>
    </xdr:from>
    <xdr:to>
      <xdr:col>50</xdr:col>
      <xdr:colOff>165100</xdr:colOff>
      <xdr:row>41</xdr:row>
      <xdr:rowOff>134989</xdr:rowOff>
    </xdr:to>
    <xdr:sp macro="" textlink="">
      <xdr:nvSpPr>
        <xdr:cNvPr id="133" name="楕円 132"/>
        <xdr:cNvSpPr/>
      </xdr:nvSpPr>
      <xdr:spPr>
        <a:xfrm>
          <a:off x="9588500" y="706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83058</xdr:rowOff>
    </xdr:from>
    <xdr:to>
      <xdr:col>55</xdr:col>
      <xdr:colOff>0</xdr:colOff>
      <xdr:row>41</xdr:row>
      <xdr:rowOff>84189</xdr:rowOff>
    </xdr:to>
    <xdr:cxnSp macro="">
      <xdr:nvCxnSpPr>
        <xdr:cNvPr id="134" name="直線コネクタ 133"/>
        <xdr:cNvCxnSpPr/>
      </xdr:nvCxnSpPr>
      <xdr:spPr>
        <a:xfrm flipV="1">
          <a:off x="9639300" y="7112508"/>
          <a:ext cx="838200" cy="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36152</xdr:rowOff>
    </xdr:from>
    <xdr:to>
      <xdr:col>46</xdr:col>
      <xdr:colOff>38100</xdr:colOff>
      <xdr:row>41</xdr:row>
      <xdr:rowOff>137752</xdr:rowOff>
    </xdr:to>
    <xdr:sp macro="" textlink="">
      <xdr:nvSpPr>
        <xdr:cNvPr id="135" name="楕円 134"/>
        <xdr:cNvSpPr/>
      </xdr:nvSpPr>
      <xdr:spPr>
        <a:xfrm>
          <a:off x="8699500" y="706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84189</xdr:rowOff>
    </xdr:from>
    <xdr:to>
      <xdr:col>50</xdr:col>
      <xdr:colOff>114300</xdr:colOff>
      <xdr:row>41</xdr:row>
      <xdr:rowOff>86952</xdr:rowOff>
    </xdr:to>
    <xdr:cxnSp macro="">
      <xdr:nvCxnSpPr>
        <xdr:cNvPr id="136" name="直線コネクタ 135"/>
        <xdr:cNvCxnSpPr/>
      </xdr:nvCxnSpPr>
      <xdr:spPr>
        <a:xfrm flipV="1">
          <a:off x="8750300" y="7113639"/>
          <a:ext cx="889000" cy="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39596</xdr:rowOff>
    </xdr:from>
    <xdr:to>
      <xdr:col>41</xdr:col>
      <xdr:colOff>101600</xdr:colOff>
      <xdr:row>41</xdr:row>
      <xdr:rowOff>141196</xdr:rowOff>
    </xdr:to>
    <xdr:sp macro="" textlink="">
      <xdr:nvSpPr>
        <xdr:cNvPr id="137" name="楕円 136"/>
        <xdr:cNvSpPr/>
      </xdr:nvSpPr>
      <xdr:spPr>
        <a:xfrm>
          <a:off x="7810500" y="706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86952</xdr:rowOff>
    </xdr:from>
    <xdr:to>
      <xdr:col>45</xdr:col>
      <xdr:colOff>177800</xdr:colOff>
      <xdr:row>41</xdr:row>
      <xdr:rowOff>90396</xdr:rowOff>
    </xdr:to>
    <xdr:cxnSp macro="">
      <xdr:nvCxnSpPr>
        <xdr:cNvPr id="138" name="直線コネクタ 137"/>
        <xdr:cNvCxnSpPr/>
      </xdr:nvCxnSpPr>
      <xdr:spPr>
        <a:xfrm flipV="1">
          <a:off x="7861300" y="7116402"/>
          <a:ext cx="889000" cy="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40954</xdr:rowOff>
    </xdr:from>
    <xdr:to>
      <xdr:col>36</xdr:col>
      <xdr:colOff>165100</xdr:colOff>
      <xdr:row>41</xdr:row>
      <xdr:rowOff>142554</xdr:rowOff>
    </xdr:to>
    <xdr:sp macro="" textlink="">
      <xdr:nvSpPr>
        <xdr:cNvPr id="139" name="楕円 138"/>
        <xdr:cNvSpPr/>
      </xdr:nvSpPr>
      <xdr:spPr>
        <a:xfrm>
          <a:off x="6921500" y="707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90396</xdr:rowOff>
    </xdr:from>
    <xdr:to>
      <xdr:col>41</xdr:col>
      <xdr:colOff>50800</xdr:colOff>
      <xdr:row>41</xdr:row>
      <xdr:rowOff>91754</xdr:rowOff>
    </xdr:to>
    <xdr:cxnSp macro="">
      <xdr:nvCxnSpPr>
        <xdr:cNvPr id="140" name="直線コネクタ 139"/>
        <xdr:cNvCxnSpPr/>
      </xdr:nvCxnSpPr>
      <xdr:spPr>
        <a:xfrm flipV="1">
          <a:off x="6972300" y="7119846"/>
          <a:ext cx="889000" cy="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41" name="n_1aveValue【道路】&#10;一人当たり延長"/>
        <xdr:cNvSpPr txBox="1"/>
      </xdr:nvSpPr>
      <xdr:spPr>
        <a:xfrm>
          <a:off x="9359411" y="678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42" name="n_2aveValue【道路】&#10;一人当たり延長"/>
        <xdr:cNvSpPr txBox="1"/>
      </xdr:nvSpPr>
      <xdr:spPr>
        <a:xfrm>
          <a:off x="8483111" y="67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43" name="n_3aveValue【道路】&#10;一人当たり延長"/>
        <xdr:cNvSpPr txBox="1"/>
      </xdr:nvSpPr>
      <xdr:spPr>
        <a:xfrm>
          <a:off x="7594111" y="679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115613</xdr:rowOff>
    </xdr:from>
    <xdr:ext cx="534377" cy="259045"/>
    <xdr:sp macro="" textlink="">
      <xdr:nvSpPr>
        <xdr:cNvPr id="144" name="n_4aveValue【道路】&#10;一人当たり延長"/>
        <xdr:cNvSpPr txBox="1"/>
      </xdr:nvSpPr>
      <xdr:spPr>
        <a:xfrm>
          <a:off x="6705111" y="680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126116</xdr:rowOff>
    </xdr:from>
    <xdr:ext cx="534377" cy="259045"/>
    <xdr:sp macro="" textlink="">
      <xdr:nvSpPr>
        <xdr:cNvPr id="145" name="n_1mainValue【道路】&#10;一人当たり延長"/>
        <xdr:cNvSpPr txBox="1"/>
      </xdr:nvSpPr>
      <xdr:spPr>
        <a:xfrm>
          <a:off x="9359411" y="715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128879</xdr:rowOff>
    </xdr:from>
    <xdr:ext cx="534377" cy="259045"/>
    <xdr:sp macro="" textlink="">
      <xdr:nvSpPr>
        <xdr:cNvPr id="146" name="n_2mainValue【道路】&#10;一人当たり延長"/>
        <xdr:cNvSpPr txBox="1"/>
      </xdr:nvSpPr>
      <xdr:spPr>
        <a:xfrm>
          <a:off x="8483111" y="715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132323</xdr:rowOff>
    </xdr:from>
    <xdr:ext cx="534377" cy="259045"/>
    <xdr:sp macro="" textlink="">
      <xdr:nvSpPr>
        <xdr:cNvPr id="147" name="n_3mainValue【道路】&#10;一人当たり延長"/>
        <xdr:cNvSpPr txBox="1"/>
      </xdr:nvSpPr>
      <xdr:spPr>
        <a:xfrm>
          <a:off x="7594111" y="716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133681</xdr:rowOff>
    </xdr:from>
    <xdr:ext cx="534377" cy="259045"/>
    <xdr:sp macro="" textlink="">
      <xdr:nvSpPr>
        <xdr:cNvPr id="148" name="n_4mainValue【道路】&#10;一人当たり延長"/>
        <xdr:cNvSpPr txBox="1"/>
      </xdr:nvSpPr>
      <xdr:spPr>
        <a:xfrm>
          <a:off x="6705111" y="716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79" name="【橋りょう・トンネル】&#10;有形固定資産減価償却率平均値テキスト"/>
        <xdr:cNvSpPr txBox="1"/>
      </xdr:nvSpPr>
      <xdr:spPr>
        <a:xfrm>
          <a:off x="4673600" y="10423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90" name="楕円 189"/>
        <xdr:cNvSpPr/>
      </xdr:nvSpPr>
      <xdr:spPr>
        <a:xfrm>
          <a:off x="4584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154957</xdr:rowOff>
    </xdr:from>
    <xdr:ext cx="405111" cy="259045"/>
    <xdr:sp macro="" textlink="">
      <xdr:nvSpPr>
        <xdr:cNvPr id="191" name="【橋りょう・トンネル】&#10;有形固定資産減価償却率該当値テキスト"/>
        <xdr:cNvSpPr txBox="1"/>
      </xdr:nvSpPr>
      <xdr:spPr>
        <a:xfrm>
          <a:off x="4673600" y="1027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104322</xdr:rowOff>
    </xdr:from>
    <xdr:to>
      <xdr:col>20</xdr:col>
      <xdr:colOff>38100</xdr:colOff>
      <xdr:row>61</xdr:row>
      <xdr:rowOff>34472</xdr:rowOff>
    </xdr:to>
    <xdr:sp macro="" textlink="">
      <xdr:nvSpPr>
        <xdr:cNvPr id="192" name="楕円 191"/>
        <xdr:cNvSpPr/>
      </xdr:nvSpPr>
      <xdr:spPr>
        <a:xfrm>
          <a:off x="3746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155122</xdr:rowOff>
    </xdr:from>
    <xdr:to>
      <xdr:col>24</xdr:col>
      <xdr:colOff>63500</xdr:colOff>
      <xdr:row>61</xdr:row>
      <xdr:rowOff>11430</xdr:rowOff>
    </xdr:to>
    <xdr:cxnSp macro="">
      <xdr:nvCxnSpPr>
        <xdr:cNvPr id="193" name="直線コネクタ 192"/>
        <xdr:cNvCxnSpPr/>
      </xdr:nvCxnSpPr>
      <xdr:spPr>
        <a:xfrm>
          <a:off x="3797300" y="10442122"/>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89626</xdr:rowOff>
    </xdr:from>
    <xdr:to>
      <xdr:col>15</xdr:col>
      <xdr:colOff>101600</xdr:colOff>
      <xdr:row>61</xdr:row>
      <xdr:rowOff>19776</xdr:rowOff>
    </xdr:to>
    <xdr:sp macro="" textlink="">
      <xdr:nvSpPr>
        <xdr:cNvPr id="194" name="楕円 193"/>
        <xdr:cNvSpPr/>
      </xdr:nvSpPr>
      <xdr:spPr>
        <a:xfrm>
          <a:off x="28575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140426</xdr:rowOff>
    </xdr:from>
    <xdr:to>
      <xdr:col>19</xdr:col>
      <xdr:colOff>177800</xdr:colOff>
      <xdr:row>60</xdr:row>
      <xdr:rowOff>155122</xdr:rowOff>
    </xdr:to>
    <xdr:cxnSp macro="">
      <xdr:nvCxnSpPr>
        <xdr:cNvPr id="195" name="直線コネクタ 194"/>
        <xdr:cNvCxnSpPr/>
      </xdr:nvCxnSpPr>
      <xdr:spPr>
        <a:xfrm>
          <a:off x="2908300" y="10427426"/>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63500</xdr:rowOff>
    </xdr:from>
    <xdr:to>
      <xdr:col>10</xdr:col>
      <xdr:colOff>165100</xdr:colOff>
      <xdr:row>60</xdr:row>
      <xdr:rowOff>165100</xdr:rowOff>
    </xdr:to>
    <xdr:sp macro="" textlink="">
      <xdr:nvSpPr>
        <xdr:cNvPr id="196" name="楕円 195"/>
        <xdr:cNvSpPr/>
      </xdr:nvSpPr>
      <xdr:spPr>
        <a:xfrm>
          <a:off x="1968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114300</xdr:rowOff>
    </xdr:from>
    <xdr:to>
      <xdr:col>15</xdr:col>
      <xdr:colOff>50800</xdr:colOff>
      <xdr:row>60</xdr:row>
      <xdr:rowOff>140426</xdr:rowOff>
    </xdr:to>
    <xdr:cxnSp macro="">
      <xdr:nvCxnSpPr>
        <xdr:cNvPr id="197" name="直線コネクタ 196"/>
        <xdr:cNvCxnSpPr/>
      </xdr:nvCxnSpPr>
      <xdr:spPr>
        <a:xfrm>
          <a:off x="2019300" y="1040130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35741</xdr:rowOff>
    </xdr:from>
    <xdr:to>
      <xdr:col>6</xdr:col>
      <xdr:colOff>38100</xdr:colOff>
      <xdr:row>60</xdr:row>
      <xdr:rowOff>137341</xdr:rowOff>
    </xdr:to>
    <xdr:sp macro="" textlink="">
      <xdr:nvSpPr>
        <xdr:cNvPr id="198" name="楕円 197"/>
        <xdr:cNvSpPr/>
      </xdr:nvSpPr>
      <xdr:spPr>
        <a:xfrm>
          <a:off x="1079500" y="1032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86541</xdr:rowOff>
    </xdr:from>
    <xdr:to>
      <xdr:col>10</xdr:col>
      <xdr:colOff>114300</xdr:colOff>
      <xdr:row>60</xdr:row>
      <xdr:rowOff>114300</xdr:rowOff>
    </xdr:to>
    <xdr:cxnSp macro="">
      <xdr:nvCxnSpPr>
        <xdr:cNvPr id="199" name="直線コネクタ 198"/>
        <xdr:cNvCxnSpPr/>
      </xdr:nvCxnSpPr>
      <xdr:spPr>
        <a:xfrm>
          <a:off x="1130300" y="1037354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61521</xdr:rowOff>
    </xdr:from>
    <xdr:ext cx="405111" cy="259045"/>
    <xdr:sp macro="" textlink="">
      <xdr:nvSpPr>
        <xdr:cNvPr id="200" name="n_1aveValue【橋りょう・トンネル】&#10;有形固定資産減価償却率"/>
        <xdr:cNvSpPr txBox="1"/>
      </xdr:nvSpPr>
      <xdr:spPr>
        <a:xfrm>
          <a:off x="3582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1" name="n_2aveValue【橋りょう・トンネル】&#10;有形固定資産減価償却率"/>
        <xdr:cNvSpPr txBox="1"/>
      </xdr:nvSpPr>
      <xdr:spPr>
        <a:xfrm>
          <a:off x="2705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2" name="n_3aveValue【橋りょう・トンネル】&#10;有形固定資産減価償却率"/>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51724</xdr:rowOff>
    </xdr:from>
    <xdr:ext cx="405111" cy="259045"/>
    <xdr:sp macro="" textlink="">
      <xdr:nvSpPr>
        <xdr:cNvPr id="203" name="n_4aveValue【橋りょう・トンネル】&#10;有形固定資産減価償却率"/>
        <xdr:cNvSpPr txBox="1"/>
      </xdr:nvSpPr>
      <xdr:spPr>
        <a:xfrm>
          <a:off x="927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50999</xdr:rowOff>
    </xdr:from>
    <xdr:ext cx="405111" cy="259045"/>
    <xdr:sp macro="" textlink="">
      <xdr:nvSpPr>
        <xdr:cNvPr id="204" name="n_1mainValue【橋りょう・トンネル】&#10;有形固定資産減価償却率"/>
        <xdr:cNvSpPr txBox="1"/>
      </xdr:nvSpPr>
      <xdr:spPr>
        <a:xfrm>
          <a:off x="35820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36303</xdr:rowOff>
    </xdr:from>
    <xdr:ext cx="405111" cy="259045"/>
    <xdr:sp macro="" textlink="">
      <xdr:nvSpPr>
        <xdr:cNvPr id="205" name="n_2mainValue【橋りょう・トンネル】&#10;有形固定資産減価償却率"/>
        <xdr:cNvSpPr txBox="1"/>
      </xdr:nvSpPr>
      <xdr:spPr>
        <a:xfrm>
          <a:off x="27057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10177</xdr:rowOff>
    </xdr:from>
    <xdr:ext cx="405111" cy="259045"/>
    <xdr:sp macro="" textlink="">
      <xdr:nvSpPr>
        <xdr:cNvPr id="206" name="n_3mainValue【橋りょう・トンネル】&#10;有形固定資産減価償却率"/>
        <xdr:cNvSpPr txBox="1"/>
      </xdr:nvSpPr>
      <xdr:spPr>
        <a:xfrm>
          <a:off x="1816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153868</xdr:rowOff>
    </xdr:from>
    <xdr:ext cx="405111" cy="259045"/>
    <xdr:sp macro="" textlink="">
      <xdr:nvSpPr>
        <xdr:cNvPr id="207" name="n_4mainValue【橋りょう・トンネル】&#10;有形固定資産減価償却率"/>
        <xdr:cNvSpPr txBox="1"/>
      </xdr:nvSpPr>
      <xdr:spPr>
        <a:xfrm>
          <a:off x="927744" y="10097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33317</xdr:rowOff>
    </xdr:from>
    <xdr:ext cx="690189" cy="259045"/>
    <xdr:sp macro="" textlink="">
      <xdr:nvSpPr>
        <xdr:cNvPr id="234" name="【橋りょう・トンネル】&#10;一人当たり有形固定資産（償却資産）額平均値テキスト"/>
        <xdr:cNvSpPr txBox="1"/>
      </xdr:nvSpPr>
      <xdr:spPr>
        <a:xfrm>
          <a:off x="10515600" y="10491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xdr:cNvSpPr/>
      </xdr:nvSpPr>
      <xdr:spPr>
        <a:xfrm>
          <a:off x="6921500" y="1063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101588</xdr:rowOff>
    </xdr:from>
    <xdr:to>
      <xdr:col>55</xdr:col>
      <xdr:colOff>50800</xdr:colOff>
      <xdr:row>63</xdr:row>
      <xdr:rowOff>31738</xdr:rowOff>
    </xdr:to>
    <xdr:sp macro="" textlink="">
      <xdr:nvSpPr>
        <xdr:cNvPr id="245" name="楕円 244"/>
        <xdr:cNvSpPr/>
      </xdr:nvSpPr>
      <xdr:spPr>
        <a:xfrm>
          <a:off x="10426700" y="1073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80015</xdr:rowOff>
    </xdr:from>
    <xdr:ext cx="599010" cy="259045"/>
    <xdr:sp macro="" textlink="">
      <xdr:nvSpPr>
        <xdr:cNvPr id="246" name="【橋りょう・トンネル】&#10;一人当たり有形固定資産（償却資産）額該当値テキスト"/>
        <xdr:cNvSpPr txBox="1"/>
      </xdr:nvSpPr>
      <xdr:spPr>
        <a:xfrm>
          <a:off x="10515600" y="1070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103877</xdr:rowOff>
    </xdr:from>
    <xdr:to>
      <xdr:col>50</xdr:col>
      <xdr:colOff>165100</xdr:colOff>
      <xdr:row>63</xdr:row>
      <xdr:rowOff>34027</xdr:rowOff>
    </xdr:to>
    <xdr:sp macro="" textlink="">
      <xdr:nvSpPr>
        <xdr:cNvPr id="247" name="楕円 246"/>
        <xdr:cNvSpPr/>
      </xdr:nvSpPr>
      <xdr:spPr>
        <a:xfrm>
          <a:off x="9588500" y="1073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152388</xdr:rowOff>
    </xdr:from>
    <xdr:to>
      <xdr:col>55</xdr:col>
      <xdr:colOff>0</xdr:colOff>
      <xdr:row>62</xdr:row>
      <xdr:rowOff>154677</xdr:rowOff>
    </xdr:to>
    <xdr:cxnSp macro="">
      <xdr:nvCxnSpPr>
        <xdr:cNvPr id="248" name="直線コネクタ 247"/>
        <xdr:cNvCxnSpPr/>
      </xdr:nvCxnSpPr>
      <xdr:spPr>
        <a:xfrm flipV="1">
          <a:off x="9639300" y="10782288"/>
          <a:ext cx="838200" cy="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111183</xdr:rowOff>
    </xdr:from>
    <xdr:to>
      <xdr:col>46</xdr:col>
      <xdr:colOff>38100</xdr:colOff>
      <xdr:row>63</xdr:row>
      <xdr:rowOff>41333</xdr:rowOff>
    </xdr:to>
    <xdr:sp macro="" textlink="">
      <xdr:nvSpPr>
        <xdr:cNvPr id="249" name="楕円 248"/>
        <xdr:cNvSpPr/>
      </xdr:nvSpPr>
      <xdr:spPr>
        <a:xfrm>
          <a:off x="8699500" y="1074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154677</xdr:rowOff>
    </xdr:from>
    <xdr:to>
      <xdr:col>50</xdr:col>
      <xdr:colOff>114300</xdr:colOff>
      <xdr:row>62</xdr:row>
      <xdr:rowOff>161983</xdr:rowOff>
    </xdr:to>
    <xdr:cxnSp macro="">
      <xdr:nvCxnSpPr>
        <xdr:cNvPr id="250" name="直線コネクタ 249"/>
        <xdr:cNvCxnSpPr/>
      </xdr:nvCxnSpPr>
      <xdr:spPr>
        <a:xfrm flipV="1">
          <a:off x="8750300" y="10784577"/>
          <a:ext cx="889000" cy="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117128</xdr:rowOff>
    </xdr:from>
    <xdr:to>
      <xdr:col>41</xdr:col>
      <xdr:colOff>101600</xdr:colOff>
      <xdr:row>63</xdr:row>
      <xdr:rowOff>47278</xdr:rowOff>
    </xdr:to>
    <xdr:sp macro="" textlink="">
      <xdr:nvSpPr>
        <xdr:cNvPr id="251" name="楕円 250"/>
        <xdr:cNvSpPr/>
      </xdr:nvSpPr>
      <xdr:spPr>
        <a:xfrm>
          <a:off x="7810500" y="1074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161983</xdr:rowOff>
    </xdr:from>
    <xdr:to>
      <xdr:col>45</xdr:col>
      <xdr:colOff>177800</xdr:colOff>
      <xdr:row>62</xdr:row>
      <xdr:rowOff>167928</xdr:rowOff>
    </xdr:to>
    <xdr:cxnSp macro="">
      <xdr:nvCxnSpPr>
        <xdr:cNvPr id="252" name="直線コネクタ 251"/>
        <xdr:cNvCxnSpPr/>
      </xdr:nvCxnSpPr>
      <xdr:spPr>
        <a:xfrm flipV="1">
          <a:off x="7861300" y="10791883"/>
          <a:ext cx="889000" cy="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120954</xdr:rowOff>
    </xdr:from>
    <xdr:to>
      <xdr:col>36</xdr:col>
      <xdr:colOff>165100</xdr:colOff>
      <xdr:row>63</xdr:row>
      <xdr:rowOff>51104</xdr:rowOff>
    </xdr:to>
    <xdr:sp macro="" textlink="">
      <xdr:nvSpPr>
        <xdr:cNvPr id="253" name="楕円 252"/>
        <xdr:cNvSpPr/>
      </xdr:nvSpPr>
      <xdr:spPr>
        <a:xfrm>
          <a:off x="6921500" y="1075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167928</xdr:rowOff>
    </xdr:from>
    <xdr:to>
      <xdr:col>41</xdr:col>
      <xdr:colOff>50800</xdr:colOff>
      <xdr:row>63</xdr:row>
      <xdr:rowOff>304</xdr:rowOff>
    </xdr:to>
    <xdr:cxnSp macro="">
      <xdr:nvCxnSpPr>
        <xdr:cNvPr id="254" name="直線コネクタ 253"/>
        <xdr:cNvCxnSpPr/>
      </xdr:nvCxnSpPr>
      <xdr:spPr>
        <a:xfrm flipV="1">
          <a:off x="6972300" y="10797828"/>
          <a:ext cx="889000" cy="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136424</xdr:rowOff>
    </xdr:from>
    <xdr:ext cx="690189" cy="259045"/>
    <xdr:sp macro="" textlink="">
      <xdr:nvSpPr>
        <xdr:cNvPr id="255" name="n_1aveValue【橋りょう・トンネル】&#10;一人当たり有形固定資産（償却資産）額"/>
        <xdr:cNvSpPr txBox="1"/>
      </xdr:nvSpPr>
      <xdr:spPr>
        <a:xfrm>
          <a:off x="9281505" y="104234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148128</xdr:rowOff>
    </xdr:from>
    <xdr:ext cx="690189" cy="259045"/>
    <xdr:sp macro="" textlink="">
      <xdr:nvSpPr>
        <xdr:cNvPr id="256" name="n_2aveValue【橋りょう・トンネル】&#10;一人当たり有形固定資産（償却資産）額"/>
        <xdr:cNvSpPr txBox="1"/>
      </xdr:nvSpPr>
      <xdr:spPr>
        <a:xfrm>
          <a:off x="8405205" y="10435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156380</xdr:rowOff>
    </xdr:from>
    <xdr:ext cx="690189" cy="259045"/>
    <xdr:sp macro="" textlink="">
      <xdr:nvSpPr>
        <xdr:cNvPr id="257" name="n_3aveValue【橋りょう・トンネル】&#10;一人当たり有形固定資産（償却資産）額"/>
        <xdr:cNvSpPr txBox="1"/>
      </xdr:nvSpPr>
      <xdr:spPr>
        <a:xfrm>
          <a:off x="7516205" y="104433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126890</xdr:rowOff>
    </xdr:from>
    <xdr:ext cx="690189" cy="259045"/>
    <xdr:sp macro="" textlink="">
      <xdr:nvSpPr>
        <xdr:cNvPr id="258" name="n_4aveValue【橋りょう・トンネル】&#10;一人当たり有形固定資産（償却資産）額"/>
        <xdr:cNvSpPr txBox="1"/>
      </xdr:nvSpPr>
      <xdr:spPr>
        <a:xfrm>
          <a:off x="6627205" y="10413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25154</xdr:rowOff>
    </xdr:from>
    <xdr:ext cx="599010" cy="259045"/>
    <xdr:sp macro="" textlink="">
      <xdr:nvSpPr>
        <xdr:cNvPr id="259" name="n_1mainValue【橋りょう・トンネル】&#10;一人当たり有形固定資産（償却資産）額"/>
        <xdr:cNvSpPr txBox="1"/>
      </xdr:nvSpPr>
      <xdr:spPr>
        <a:xfrm>
          <a:off x="9327095" y="1082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32460</xdr:rowOff>
    </xdr:from>
    <xdr:ext cx="599010" cy="259045"/>
    <xdr:sp macro="" textlink="">
      <xdr:nvSpPr>
        <xdr:cNvPr id="260" name="n_2mainValue【橋りょう・トンネル】&#10;一人当たり有形固定資産（償却資産）額"/>
        <xdr:cNvSpPr txBox="1"/>
      </xdr:nvSpPr>
      <xdr:spPr>
        <a:xfrm>
          <a:off x="8450795" y="10833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38405</xdr:rowOff>
    </xdr:from>
    <xdr:ext cx="599010" cy="259045"/>
    <xdr:sp macro="" textlink="">
      <xdr:nvSpPr>
        <xdr:cNvPr id="261" name="n_3mainValue【橋りょう・トンネル】&#10;一人当たり有形固定資産（償却資産）額"/>
        <xdr:cNvSpPr txBox="1"/>
      </xdr:nvSpPr>
      <xdr:spPr>
        <a:xfrm>
          <a:off x="7561795" y="1083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42231</xdr:rowOff>
    </xdr:from>
    <xdr:ext cx="599010" cy="259045"/>
    <xdr:sp macro="" textlink="">
      <xdr:nvSpPr>
        <xdr:cNvPr id="262" name="n_4mainValue【橋りょう・トンネル】&#10;一人当たり有形固定資産（償却資産）額"/>
        <xdr:cNvSpPr txBox="1"/>
      </xdr:nvSpPr>
      <xdr:spPr>
        <a:xfrm>
          <a:off x="6672795" y="10843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macro="" textlink="">
      <xdr:nvSpPr>
        <xdr:cNvPr id="293" name="【公営住宅】&#10;有形固定資産減価償却率平均値テキスト"/>
        <xdr:cNvSpPr txBox="1"/>
      </xdr:nvSpPr>
      <xdr:spPr>
        <a:xfrm>
          <a:off x="4673600" y="14082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xdr:cNvSpPr/>
      </xdr:nvSpPr>
      <xdr:spPr>
        <a:xfrm>
          <a:off x="1079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140788</xdr:rowOff>
    </xdr:from>
    <xdr:to>
      <xdr:col>24</xdr:col>
      <xdr:colOff>114300</xdr:colOff>
      <xdr:row>84</xdr:row>
      <xdr:rowOff>70938</xdr:rowOff>
    </xdr:to>
    <xdr:sp macro="" textlink="">
      <xdr:nvSpPr>
        <xdr:cNvPr id="304" name="楕円 303"/>
        <xdr:cNvSpPr/>
      </xdr:nvSpPr>
      <xdr:spPr>
        <a:xfrm>
          <a:off x="4584700" y="1437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119215</xdr:rowOff>
    </xdr:from>
    <xdr:ext cx="405111" cy="259045"/>
    <xdr:sp macro="" textlink="">
      <xdr:nvSpPr>
        <xdr:cNvPr id="305" name="【公営住宅】&#10;有形固定資産減価償却率該当値テキスト"/>
        <xdr:cNvSpPr txBox="1"/>
      </xdr:nvSpPr>
      <xdr:spPr>
        <a:xfrm>
          <a:off x="4673600" y="1434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119562</xdr:rowOff>
    </xdr:from>
    <xdr:to>
      <xdr:col>20</xdr:col>
      <xdr:colOff>38100</xdr:colOff>
      <xdr:row>84</xdr:row>
      <xdr:rowOff>49712</xdr:rowOff>
    </xdr:to>
    <xdr:sp macro="" textlink="">
      <xdr:nvSpPr>
        <xdr:cNvPr id="306" name="楕円 305"/>
        <xdr:cNvSpPr/>
      </xdr:nvSpPr>
      <xdr:spPr>
        <a:xfrm>
          <a:off x="3746500" y="143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170362</xdr:rowOff>
    </xdr:from>
    <xdr:to>
      <xdr:col>24</xdr:col>
      <xdr:colOff>63500</xdr:colOff>
      <xdr:row>84</xdr:row>
      <xdr:rowOff>20138</xdr:rowOff>
    </xdr:to>
    <xdr:cxnSp macro="">
      <xdr:nvCxnSpPr>
        <xdr:cNvPr id="307" name="直線コネクタ 306"/>
        <xdr:cNvCxnSpPr/>
      </xdr:nvCxnSpPr>
      <xdr:spPr>
        <a:xfrm>
          <a:off x="3797300" y="14400712"/>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91802</xdr:rowOff>
    </xdr:from>
    <xdr:to>
      <xdr:col>15</xdr:col>
      <xdr:colOff>101600</xdr:colOff>
      <xdr:row>84</xdr:row>
      <xdr:rowOff>21952</xdr:rowOff>
    </xdr:to>
    <xdr:sp macro="" textlink="">
      <xdr:nvSpPr>
        <xdr:cNvPr id="308" name="楕円 307"/>
        <xdr:cNvSpPr/>
      </xdr:nvSpPr>
      <xdr:spPr>
        <a:xfrm>
          <a:off x="2857500" y="1432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142602</xdr:rowOff>
    </xdr:from>
    <xdr:to>
      <xdr:col>19</xdr:col>
      <xdr:colOff>177800</xdr:colOff>
      <xdr:row>83</xdr:row>
      <xdr:rowOff>170362</xdr:rowOff>
    </xdr:to>
    <xdr:cxnSp macro="">
      <xdr:nvCxnSpPr>
        <xdr:cNvPr id="309" name="直線コネクタ 308"/>
        <xdr:cNvCxnSpPr/>
      </xdr:nvCxnSpPr>
      <xdr:spPr>
        <a:xfrm>
          <a:off x="2908300" y="14372952"/>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68943</xdr:rowOff>
    </xdr:from>
    <xdr:to>
      <xdr:col>10</xdr:col>
      <xdr:colOff>165100</xdr:colOff>
      <xdr:row>83</xdr:row>
      <xdr:rowOff>170543</xdr:rowOff>
    </xdr:to>
    <xdr:sp macro="" textlink="">
      <xdr:nvSpPr>
        <xdr:cNvPr id="310" name="楕円 309"/>
        <xdr:cNvSpPr/>
      </xdr:nvSpPr>
      <xdr:spPr>
        <a:xfrm>
          <a:off x="1968500" y="1429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119743</xdr:rowOff>
    </xdr:from>
    <xdr:to>
      <xdr:col>15</xdr:col>
      <xdr:colOff>50800</xdr:colOff>
      <xdr:row>83</xdr:row>
      <xdr:rowOff>142602</xdr:rowOff>
    </xdr:to>
    <xdr:cxnSp macro="">
      <xdr:nvCxnSpPr>
        <xdr:cNvPr id="311" name="直線コネクタ 310"/>
        <xdr:cNvCxnSpPr/>
      </xdr:nvCxnSpPr>
      <xdr:spPr>
        <a:xfrm>
          <a:off x="2019300" y="1435009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29755</xdr:rowOff>
    </xdr:from>
    <xdr:to>
      <xdr:col>6</xdr:col>
      <xdr:colOff>38100</xdr:colOff>
      <xdr:row>83</xdr:row>
      <xdr:rowOff>131355</xdr:rowOff>
    </xdr:to>
    <xdr:sp macro="" textlink="">
      <xdr:nvSpPr>
        <xdr:cNvPr id="312" name="楕円 311"/>
        <xdr:cNvSpPr/>
      </xdr:nvSpPr>
      <xdr:spPr>
        <a:xfrm>
          <a:off x="1079500" y="1426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80555</xdr:rowOff>
    </xdr:from>
    <xdr:to>
      <xdr:col>10</xdr:col>
      <xdr:colOff>114300</xdr:colOff>
      <xdr:row>83</xdr:row>
      <xdr:rowOff>119743</xdr:rowOff>
    </xdr:to>
    <xdr:cxnSp macro="">
      <xdr:nvCxnSpPr>
        <xdr:cNvPr id="313" name="直線コネクタ 312"/>
        <xdr:cNvCxnSpPr/>
      </xdr:nvCxnSpPr>
      <xdr:spPr>
        <a:xfrm>
          <a:off x="1130300" y="14310905"/>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4" name="n_1aveValue【公営住宅】&#10;有形固定資産減価償却率"/>
        <xdr:cNvSpPr txBox="1"/>
      </xdr:nvSpPr>
      <xdr:spPr>
        <a:xfrm>
          <a:off x="3582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macro="" textlink="">
      <xdr:nvSpPr>
        <xdr:cNvPr id="315" name="n_2aveValue【公営住宅】&#10;有形固定資産減価償却率"/>
        <xdr:cNvSpPr txBox="1"/>
      </xdr:nvSpPr>
      <xdr:spPr>
        <a:xfrm>
          <a:off x="2705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macro="" textlink="">
      <xdr:nvSpPr>
        <xdr:cNvPr id="316" name="n_3aveValue【公営住宅】&#10;有形固定資産減価償却率"/>
        <xdr:cNvSpPr txBox="1"/>
      </xdr:nvSpPr>
      <xdr:spPr>
        <a:xfrm>
          <a:off x="18167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macro="" textlink="">
      <xdr:nvSpPr>
        <xdr:cNvPr id="317" name="n_4aveValue【公営住宅】&#10;有形固定資産減価償却率"/>
        <xdr:cNvSpPr txBox="1"/>
      </xdr:nvSpPr>
      <xdr:spPr>
        <a:xfrm>
          <a:off x="927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40839</xdr:rowOff>
    </xdr:from>
    <xdr:ext cx="405111" cy="259045"/>
    <xdr:sp macro="" textlink="">
      <xdr:nvSpPr>
        <xdr:cNvPr id="318" name="n_1mainValue【公営住宅】&#10;有形固定資産減価償却率"/>
        <xdr:cNvSpPr txBox="1"/>
      </xdr:nvSpPr>
      <xdr:spPr>
        <a:xfrm>
          <a:off x="3582044"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13079</xdr:rowOff>
    </xdr:from>
    <xdr:ext cx="405111" cy="259045"/>
    <xdr:sp macro="" textlink="">
      <xdr:nvSpPr>
        <xdr:cNvPr id="319" name="n_2mainValue【公営住宅】&#10;有形固定資産減価償却率"/>
        <xdr:cNvSpPr txBox="1"/>
      </xdr:nvSpPr>
      <xdr:spPr>
        <a:xfrm>
          <a:off x="2705744" y="1441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161670</xdr:rowOff>
    </xdr:from>
    <xdr:ext cx="405111" cy="259045"/>
    <xdr:sp macro="" textlink="">
      <xdr:nvSpPr>
        <xdr:cNvPr id="320" name="n_3mainValue【公営住宅】&#10;有形固定資産減価償却率"/>
        <xdr:cNvSpPr txBox="1"/>
      </xdr:nvSpPr>
      <xdr:spPr>
        <a:xfrm>
          <a:off x="1816744" y="1439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122482</xdr:rowOff>
    </xdr:from>
    <xdr:ext cx="405111" cy="259045"/>
    <xdr:sp macro="" textlink="">
      <xdr:nvSpPr>
        <xdr:cNvPr id="321" name="n_4mainValue【公営住宅】&#10;有形固定資産減価償却率"/>
        <xdr:cNvSpPr txBox="1"/>
      </xdr:nvSpPr>
      <xdr:spPr>
        <a:xfrm>
          <a:off x="927744" y="1435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88082</xdr:rowOff>
    </xdr:from>
    <xdr:ext cx="469744" cy="259045"/>
    <xdr:sp macro="" textlink="">
      <xdr:nvSpPr>
        <xdr:cNvPr id="352" name="【公営住宅】&#10;一人当たり面積平均値テキスト"/>
        <xdr:cNvSpPr txBox="1"/>
      </xdr:nvSpPr>
      <xdr:spPr>
        <a:xfrm>
          <a:off x="10515600" y="14318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xdr:cNvSpPr/>
      </xdr:nvSpPr>
      <xdr:spPr>
        <a:xfrm>
          <a:off x="6921500" y="14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87449</xdr:rowOff>
    </xdr:from>
    <xdr:to>
      <xdr:col>55</xdr:col>
      <xdr:colOff>50800</xdr:colOff>
      <xdr:row>84</xdr:row>
      <xdr:rowOff>17599</xdr:rowOff>
    </xdr:to>
    <xdr:sp macro="" textlink="">
      <xdr:nvSpPr>
        <xdr:cNvPr id="363" name="楕円 362"/>
        <xdr:cNvSpPr/>
      </xdr:nvSpPr>
      <xdr:spPr>
        <a:xfrm>
          <a:off x="10426700" y="1431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110326</xdr:rowOff>
    </xdr:from>
    <xdr:ext cx="469744" cy="259045"/>
    <xdr:sp macro="" textlink="">
      <xdr:nvSpPr>
        <xdr:cNvPr id="364" name="【公営住宅】&#10;一人当たり面積該当値テキスト"/>
        <xdr:cNvSpPr txBox="1"/>
      </xdr:nvSpPr>
      <xdr:spPr>
        <a:xfrm>
          <a:off x="10515600" y="1416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89081</xdr:rowOff>
    </xdr:from>
    <xdr:to>
      <xdr:col>50</xdr:col>
      <xdr:colOff>165100</xdr:colOff>
      <xdr:row>84</xdr:row>
      <xdr:rowOff>19231</xdr:rowOff>
    </xdr:to>
    <xdr:sp macro="" textlink="">
      <xdr:nvSpPr>
        <xdr:cNvPr id="365" name="楕円 364"/>
        <xdr:cNvSpPr/>
      </xdr:nvSpPr>
      <xdr:spPr>
        <a:xfrm>
          <a:off x="9588500" y="1431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138249</xdr:rowOff>
    </xdr:from>
    <xdr:to>
      <xdr:col>55</xdr:col>
      <xdr:colOff>0</xdr:colOff>
      <xdr:row>83</xdr:row>
      <xdr:rowOff>139881</xdr:rowOff>
    </xdr:to>
    <xdr:cxnSp macro="">
      <xdr:nvCxnSpPr>
        <xdr:cNvPr id="366" name="直線コネクタ 365"/>
        <xdr:cNvCxnSpPr/>
      </xdr:nvCxnSpPr>
      <xdr:spPr>
        <a:xfrm flipV="1">
          <a:off x="9639300" y="14368599"/>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93980</xdr:rowOff>
    </xdr:from>
    <xdr:to>
      <xdr:col>46</xdr:col>
      <xdr:colOff>38100</xdr:colOff>
      <xdr:row>84</xdr:row>
      <xdr:rowOff>24130</xdr:rowOff>
    </xdr:to>
    <xdr:sp macro="" textlink="">
      <xdr:nvSpPr>
        <xdr:cNvPr id="367" name="楕円 366"/>
        <xdr:cNvSpPr/>
      </xdr:nvSpPr>
      <xdr:spPr>
        <a:xfrm>
          <a:off x="86995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139881</xdr:rowOff>
    </xdr:from>
    <xdr:to>
      <xdr:col>50</xdr:col>
      <xdr:colOff>114300</xdr:colOff>
      <xdr:row>83</xdr:row>
      <xdr:rowOff>144780</xdr:rowOff>
    </xdr:to>
    <xdr:cxnSp macro="">
      <xdr:nvCxnSpPr>
        <xdr:cNvPr id="368" name="直線コネクタ 367"/>
        <xdr:cNvCxnSpPr/>
      </xdr:nvCxnSpPr>
      <xdr:spPr>
        <a:xfrm flipV="1">
          <a:off x="8750300" y="1437023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115315</xdr:rowOff>
    </xdr:from>
    <xdr:to>
      <xdr:col>41</xdr:col>
      <xdr:colOff>101600</xdr:colOff>
      <xdr:row>84</xdr:row>
      <xdr:rowOff>45465</xdr:rowOff>
    </xdr:to>
    <xdr:sp macro="" textlink="">
      <xdr:nvSpPr>
        <xdr:cNvPr id="369" name="楕円 368"/>
        <xdr:cNvSpPr/>
      </xdr:nvSpPr>
      <xdr:spPr>
        <a:xfrm>
          <a:off x="7810500" y="1434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144780</xdr:rowOff>
    </xdr:from>
    <xdr:to>
      <xdr:col>45</xdr:col>
      <xdr:colOff>177800</xdr:colOff>
      <xdr:row>83</xdr:row>
      <xdr:rowOff>166115</xdr:rowOff>
    </xdr:to>
    <xdr:cxnSp macro="">
      <xdr:nvCxnSpPr>
        <xdr:cNvPr id="370" name="直線コネクタ 369"/>
        <xdr:cNvCxnSpPr/>
      </xdr:nvCxnSpPr>
      <xdr:spPr>
        <a:xfrm flipV="1">
          <a:off x="7861300" y="14375130"/>
          <a:ext cx="889000" cy="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121303</xdr:rowOff>
    </xdr:from>
    <xdr:to>
      <xdr:col>36</xdr:col>
      <xdr:colOff>165100</xdr:colOff>
      <xdr:row>84</xdr:row>
      <xdr:rowOff>51453</xdr:rowOff>
    </xdr:to>
    <xdr:sp macro="" textlink="">
      <xdr:nvSpPr>
        <xdr:cNvPr id="371" name="楕円 370"/>
        <xdr:cNvSpPr/>
      </xdr:nvSpPr>
      <xdr:spPr>
        <a:xfrm>
          <a:off x="6921500" y="1435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166115</xdr:rowOff>
    </xdr:from>
    <xdr:to>
      <xdr:col>41</xdr:col>
      <xdr:colOff>50800</xdr:colOff>
      <xdr:row>84</xdr:row>
      <xdr:rowOff>653</xdr:rowOff>
    </xdr:to>
    <xdr:cxnSp macro="">
      <xdr:nvCxnSpPr>
        <xdr:cNvPr id="372" name="直線コネクタ 371"/>
        <xdr:cNvCxnSpPr/>
      </xdr:nvCxnSpPr>
      <xdr:spPr>
        <a:xfrm flipV="1">
          <a:off x="6972300" y="14396465"/>
          <a:ext cx="889000" cy="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42363</xdr:rowOff>
    </xdr:from>
    <xdr:ext cx="469744" cy="259045"/>
    <xdr:sp macro="" textlink="">
      <xdr:nvSpPr>
        <xdr:cNvPr id="373" name="n_1aveValue【公営住宅】&#10;一人当たり面積"/>
        <xdr:cNvSpPr txBox="1"/>
      </xdr:nvSpPr>
      <xdr:spPr>
        <a:xfrm>
          <a:off x="9391727" y="1444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58909</xdr:rowOff>
    </xdr:from>
    <xdr:ext cx="469744" cy="259045"/>
    <xdr:sp macro="" textlink="">
      <xdr:nvSpPr>
        <xdr:cNvPr id="374" name="n_2aveValue【公営住宅】&#10;一人当たり面積"/>
        <xdr:cNvSpPr txBox="1"/>
      </xdr:nvSpPr>
      <xdr:spPr>
        <a:xfrm>
          <a:off x="8515427" y="1446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75" name="n_3aveValue【公営住宅】&#10;一人当たり面積"/>
        <xdr:cNvSpPr txBox="1"/>
      </xdr:nvSpPr>
      <xdr:spPr>
        <a:xfrm>
          <a:off x="7626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376" name="n_4aveValue【公営住宅】&#10;一人当たり面積"/>
        <xdr:cNvSpPr txBox="1"/>
      </xdr:nvSpPr>
      <xdr:spPr>
        <a:xfrm>
          <a:off x="6737427" y="1411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35758</xdr:rowOff>
    </xdr:from>
    <xdr:ext cx="469744" cy="259045"/>
    <xdr:sp macro="" textlink="">
      <xdr:nvSpPr>
        <xdr:cNvPr id="377" name="n_1mainValue【公営住宅】&#10;一人当たり面積"/>
        <xdr:cNvSpPr txBox="1"/>
      </xdr:nvSpPr>
      <xdr:spPr>
        <a:xfrm>
          <a:off x="9391727" y="1409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40657</xdr:rowOff>
    </xdr:from>
    <xdr:ext cx="469744" cy="259045"/>
    <xdr:sp macro="" textlink="">
      <xdr:nvSpPr>
        <xdr:cNvPr id="378" name="n_2mainValue【公営住宅】&#10;一人当たり面積"/>
        <xdr:cNvSpPr txBox="1"/>
      </xdr:nvSpPr>
      <xdr:spPr>
        <a:xfrm>
          <a:off x="8515427" y="1409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36592</xdr:rowOff>
    </xdr:from>
    <xdr:ext cx="469744" cy="259045"/>
    <xdr:sp macro="" textlink="">
      <xdr:nvSpPr>
        <xdr:cNvPr id="379" name="n_3mainValue【公営住宅】&#10;一人当たり面積"/>
        <xdr:cNvSpPr txBox="1"/>
      </xdr:nvSpPr>
      <xdr:spPr>
        <a:xfrm>
          <a:off x="7626427" y="1443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42580</xdr:rowOff>
    </xdr:from>
    <xdr:ext cx="469744" cy="259045"/>
    <xdr:sp macro="" textlink="">
      <xdr:nvSpPr>
        <xdr:cNvPr id="380" name="n_4mainValue【公営住宅】&#10;一人当たり面積"/>
        <xdr:cNvSpPr txBox="1"/>
      </xdr:nvSpPr>
      <xdr:spPr>
        <a:xfrm>
          <a:off x="6737427" y="1444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92529</xdr:rowOff>
    </xdr:from>
    <xdr:to>
      <xdr:col>24</xdr:col>
      <xdr:colOff>62865</xdr:colOff>
      <xdr:row>109</xdr:row>
      <xdr:rowOff>35379</xdr:rowOff>
    </xdr:to>
    <xdr:cxnSp macro="">
      <xdr:nvCxnSpPr>
        <xdr:cNvPr id="406" name="直線コネクタ 405"/>
        <xdr:cNvCxnSpPr/>
      </xdr:nvCxnSpPr>
      <xdr:spPr>
        <a:xfrm flipV="1">
          <a:off x="4634865" y="1723752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7" name="【港湾・漁港】&#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8" name="直線コネクタ 407"/>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39206</xdr:rowOff>
    </xdr:from>
    <xdr:ext cx="340478" cy="259045"/>
    <xdr:sp macro="" textlink="">
      <xdr:nvSpPr>
        <xdr:cNvPr id="409" name="【港湾・漁港】&#10;有形固定資産減価償却率最大値テキスト"/>
        <xdr:cNvSpPr txBox="1"/>
      </xdr:nvSpPr>
      <xdr:spPr>
        <a:xfrm>
          <a:off x="4673600" y="17012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92529</xdr:rowOff>
    </xdr:from>
    <xdr:to>
      <xdr:col>24</xdr:col>
      <xdr:colOff>152400</xdr:colOff>
      <xdr:row>100</xdr:row>
      <xdr:rowOff>92529</xdr:rowOff>
    </xdr:to>
    <xdr:cxnSp macro="">
      <xdr:nvCxnSpPr>
        <xdr:cNvPr id="410" name="直線コネクタ 409"/>
        <xdr:cNvCxnSpPr/>
      </xdr:nvCxnSpPr>
      <xdr:spPr>
        <a:xfrm>
          <a:off x="4546600" y="1723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62609</xdr:rowOff>
    </xdr:from>
    <xdr:ext cx="405111" cy="259045"/>
    <xdr:sp macro="" textlink="">
      <xdr:nvSpPr>
        <xdr:cNvPr id="411" name="【港湾・漁港】&#10;有形固定資産減価償却率平均値テキスト"/>
        <xdr:cNvSpPr txBox="1"/>
      </xdr:nvSpPr>
      <xdr:spPr>
        <a:xfrm>
          <a:off x="4673600" y="18064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84182</xdr:rowOff>
    </xdr:from>
    <xdr:to>
      <xdr:col>24</xdr:col>
      <xdr:colOff>114300</xdr:colOff>
      <xdr:row>106</xdr:row>
      <xdr:rowOff>14332</xdr:rowOff>
    </xdr:to>
    <xdr:sp macro="" textlink="">
      <xdr:nvSpPr>
        <xdr:cNvPr id="412" name="フローチャート: 判断 411"/>
        <xdr:cNvSpPr/>
      </xdr:nvSpPr>
      <xdr:spPr>
        <a:xfrm>
          <a:off x="4584700" y="180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35198</xdr:rowOff>
    </xdr:from>
    <xdr:to>
      <xdr:col>20</xdr:col>
      <xdr:colOff>38100</xdr:colOff>
      <xdr:row>105</xdr:row>
      <xdr:rowOff>136798</xdr:rowOff>
    </xdr:to>
    <xdr:sp macro="" textlink="">
      <xdr:nvSpPr>
        <xdr:cNvPr id="413" name="フローチャート: 判断 412"/>
        <xdr:cNvSpPr/>
      </xdr:nvSpPr>
      <xdr:spPr>
        <a:xfrm>
          <a:off x="3746500" y="1803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907</xdr:rowOff>
    </xdr:from>
    <xdr:to>
      <xdr:col>15</xdr:col>
      <xdr:colOff>101600</xdr:colOff>
      <xdr:row>105</xdr:row>
      <xdr:rowOff>102507</xdr:rowOff>
    </xdr:to>
    <xdr:sp macro="" textlink="">
      <xdr:nvSpPr>
        <xdr:cNvPr id="414" name="フローチャート: 判断 413"/>
        <xdr:cNvSpPr/>
      </xdr:nvSpPr>
      <xdr:spPr>
        <a:xfrm>
          <a:off x="28575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25400</xdr:rowOff>
    </xdr:from>
    <xdr:to>
      <xdr:col>10</xdr:col>
      <xdr:colOff>165100</xdr:colOff>
      <xdr:row>105</xdr:row>
      <xdr:rowOff>127000</xdr:rowOff>
    </xdr:to>
    <xdr:sp macro="" textlink="">
      <xdr:nvSpPr>
        <xdr:cNvPr id="415" name="フローチャート: 判断 414"/>
        <xdr:cNvSpPr/>
      </xdr:nvSpPr>
      <xdr:spPr>
        <a:xfrm>
          <a:off x="1968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2539</xdr:rowOff>
    </xdr:from>
    <xdr:to>
      <xdr:col>6</xdr:col>
      <xdr:colOff>38100</xdr:colOff>
      <xdr:row>105</xdr:row>
      <xdr:rowOff>104139</xdr:rowOff>
    </xdr:to>
    <xdr:sp macro="" textlink="">
      <xdr:nvSpPr>
        <xdr:cNvPr id="416" name="フローチャート: 判断 415"/>
        <xdr:cNvSpPr/>
      </xdr:nvSpPr>
      <xdr:spPr>
        <a:xfrm>
          <a:off x="1079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84182</xdr:rowOff>
    </xdr:from>
    <xdr:to>
      <xdr:col>24</xdr:col>
      <xdr:colOff>114300</xdr:colOff>
      <xdr:row>105</xdr:row>
      <xdr:rowOff>14332</xdr:rowOff>
    </xdr:to>
    <xdr:sp macro="" textlink="">
      <xdr:nvSpPr>
        <xdr:cNvPr id="422" name="楕円 421"/>
        <xdr:cNvSpPr/>
      </xdr:nvSpPr>
      <xdr:spPr>
        <a:xfrm>
          <a:off x="45847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107059</xdr:rowOff>
    </xdr:from>
    <xdr:ext cx="405111" cy="259045"/>
    <xdr:sp macro="" textlink="">
      <xdr:nvSpPr>
        <xdr:cNvPr id="423" name="【港湾・漁港】&#10;有形固定資産減価償却率該当値テキスト"/>
        <xdr:cNvSpPr txBox="1"/>
      </xdr:nvSpPr>
      <xdr:spPr>
        <a:xfrm>
          <a:off x="4673600" y="17766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146231</xdr:rowOff>
    </xdr:from>
    <xdr:to>
      <xdr:col>20</xdr:col>
      <xdr:colOff>38100</xdr:colOff>
      <xdr:row>104</xdr:row>
      <xdr:rowOff>76381</xdr:rowOff>
    </xdr:to>
    <xdr:sp macro="" textlink="">
      <xdr:nvSpPr>
        <xdr:cNvPr id="424" name="楕円 423"/>
        <xdr:cNvSpPr/>
      </xdr:nvSpPr>
      <xdr:spPr>
        <a:xfrm>
          <a:off x="374650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25581</xdr:rowOff>
    </xdr:from>
    <xdr:to>
      <xdr:col>24</xdr:col>
      <xdr:colOff>63500</xdr:colOff>
      <xdr:row>104</xdr:row>
      <xdr:rowOff>134982</xdr:rowOff>
    </xdr:to>
    <xdr:cxnSp macro="">
      <xdr:nvCxnSpPr>
        <xdr:cNvPr id="425" name="直線コネクタ 424"/>
        <xdr:cNvCxnSpPr/>
      </xdr:nvCxnSpPr>
      <xdr:spPr>
        <a:xfrm>
          <a:off x="3797300" y="17856381"/>
          <a:ext cx="8382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36830</xdr:rowOff>
    </xdr:from>
    <xdr:to>
      <xdr:col>15</xdr:col>
      <xdr:colOff>101600</xdr:colOff>
      <xdr:row>103</xdr:row>
      <xdr:rowOff>138430</xdr:rowOff>
    </xdr:to>
    <xdr:sp macro="" textlink="">
      <xdr:nvSpPr>
        <xdr:cNvPr id="426" name="楕円 425"/>
        <xdr:cNvSpPr/>
      </xdr:nvSpPr>
      <xdr:spPr>
        <a:xfrm>
          <a:off x="2857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87630</xdr:rowOff>
    </xdr:from>
    <xdr:to>
      <xdr:col>19</xdr:col>
      <xdr:colOff>177800</xdr:colOff>
      <xdr:row>104</xdr:row>
      <xdr:rowOff>25581</xdr:rowOff>
    </xdr:to>
    <xdr:cxnSp macro="">
      <xdr:nvCxnSpPr>
        <xdr:cNvPr id="427" name="直線コネクタ 426"/>
        <xdr:cNvCxnSpPr/>
      </xdr:nvCxnSpPr>
      <xdr:spPr>
        <a:xfrm>
          <a:off x="2908300" y="17746980"/>
          <a:ext cx="8890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98879</xdr:rowOff>
    </xdr:from>
    <xdr:to>
      <xdr:col>10</xdr:col>
      <xdr:colOff>165100</xdr:colOff>
      <xdr:row>103</xdr:row>
      <xdr:rowOff>29029</xdr:rowOff>
    </xdr:to>
    <xdr:sp macro="" textlink="">
      <xdr:nvSpPr>
        <xdr:cNvPr id="428" name="楕円 427"/>
        <xdr:cNvSpPr/>
      </xdr:nvSpPr>
      <xdr:spPr>
        <a:xfrm>
          <a:off x="1968500" y="1758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149679</xdr:rowOff>
    </xdr:from>
    <xdr:to>
      <xdr:col>15</xdr:col>
      <xdr:colOff>50800</xdr:colOff>
      <xdr:row>103</xdr:row>
      <xdr:rowOff>87630</xdr:rowOff>
    </xdr:to>
    <xdr:cxnSp macro="">
      <xdr:nvCxnSpPr>
        <xdr:cNvPr id="429" name="直線コネクタ 428"/>
        <xdr:cNvCxnSpPr/>
      </xdr:nvCxnSpPr>
      <xdr:spPr>
        <a:xfrm>
          <a:off x="2019300" y="17637579"/>
          <a:ext cx="8890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160927</xdr:rowOff>
    </xdr:from>
    <xdr:to>
      <xdr:col>6</xdr:col>
      <xdr:colOff>38100</xdr:colOff>
      <xdr:row>102</xdr:row>
      <xdr:rowOff>91077</xdr:rowOff>
    </xdr:to>
    <xdr:sp macro="" textlink="">
      <xdr:nvSpPr>
        <xdr:cNvPr id="430" name="楕円 429"/>
        <xdr:cNvSpPr/>
      </xdr:nvSpPr>
      <xdr:spPr>
        <a:xfrm>
          <a:off x="1079500" y="1747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40277</xdr:rowOff>
    </xdr:from>
    <xdr:to>
      <xdr:col>10</xdr:col>
      <xdr:colOff>114300</xdr:colOff>
      <xdr:row>102</xdr:row>
      <xdr:rowOff>149679</xdr:rowOff>
    </xdr:to>
    <xdr:cxnSp macro="">
      <xdr:nvCxnSpPr>
        <xdr:cNvPr id="431" name="直線コネクタ 430"/>
        <xdr:cNvCxnSpPr/>
      </xdr:nvCxnSpPr>
      <xdr:spPr>
        <a:xfrm>
          <a:off x="1130300" y="17528177"/>
          <a:ext cx="889000" cy="10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127925</xdr:rowOff>
    </xdr:from>
    <xdr:ext cx="405111" cy="259045"/>
    <xdr:sp macro="" textlink="">
      <xdr:nvSpPr>
        <xdr:cNvPr id="432" name="n_1aveValue【港湾・漁港】&#10;有形固定資産減価償却率"/>
        <xdr:cNvSpPr txBox="1"/>
      </xdr:nvSpPr>
      <xdr:spPr>
        <a:xfrm>
          <a:off x="3582044"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93634</xdr:rowOff>
    </xdr:from>
    <xdr:ext cx="405111" cy="259045"/>
    <xdr:sp macro="" textlink="">
      <xdr:nvSpPr>
        <xdr:cNvPr id="433" name="n_2aveValue【港湾・漁港】&#10;有形固定資産減価償却率"/>
        <xdr:cNvSpPr txBox="1"/>
      </xdr:nvSpPr>
      <xdr:spPr>
        <a:xfrm>
          <a:off x="27057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118127</xdr:rowOff>
    </xdr:from>
    <xdr:ext cx="405111" cy="259045"/>
    <xdr:sp macro="" textlink="">
      <xdr:nvSpPr>
        <xdr:cNvPr id="434" name="n_3aveValue【港湾・漁港】&#10;有形固定資産減価償却率"/>
        <xdr:cNvSpPr txBox="1"/>
      </xdr:nvSpPr>
      <xdr:spPr>
        <a:xfrm>
          <a:off x="1816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95266</xdr:rowOff>
    </xdr:from>
    <xdr:ext cx="405111" cy="259045"/>
    <xdr:sp macro="" textlink="">
      <xdr:nvSpPr>
        <xdr:cNvPr id="435" name="n_4aveValue【港湾・漁港】&#10;有形固定資産減価償却率"/>
        <xdr:cNvSpPr txBox="1"/>
      </xdr:nvSpPr>
      <xdr:spPr>
        <a:xfrm>
          <a:off x="927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92908</xdr:rowOff>
    </xdr:from>
    <xdr:ext cx="405111" cy="259045"/>
    <xdr:sp macro="" textlink="">
      <xdr:nvSpPr>
        <xdr:cNvPr id="436" name="n_1mainValue【港湾・漁港】&#10;有形固定資産減価償却率"/>
        <xdr:cNvSpPr txBox="1"/>
      </xdr:nvSpPr>
      <xdr:spPr>
        <a:xfrm>
          <a:off x="35820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154957</xdr:rowOff>
    </xdr:from>
    <xdr:ext cx="405111" cy="259045"/>
    <xdr:sp macro="" textlink="">
      <xdr:nvSpPr>
        <xdr:cNvPr id="437" name="n_2mainValue【港湾・漁港】&#10;有形固定資産減価償却率"/>
        <xdr:cNvSpPr txBox="1"/>
      </xdr:nvSpPr>
      <xdr:spPr>
        <a:xfrm>
          <a:off x="2705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45556</xdr:rowOff>
    </xdr:from>
    <xdr:ext cx="405111" cy="259045"/>
    <xdr:sp macro="" textlink="">
      <xdr:nvSpPr>
        <xdr:cNvPr id="438" name="n_3mainValue【港湾・漁港】&#10;有形固定資産減価償却率"/>
        <xdr:cNvSpPr txBox="1"/>
      </xdr:nvSpPr>
      <xdr:spPr>
        <a:xfrm>
          <a:off x="1816744" y="17362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107604</xdr:rowOff>
    </xdr:from>
    <xdr:ext cx="405111" cy="259045"/>
    <xdr:sp macro="" textlink="">
      <xdr:nvSpPr>
        <xdr:cNvPr id="439" name="n_4mainValue【港湾・漁港】&#10;有形固定資産減価償却率"/>
        <xdr:cNvSpPr txBox="1"/>
      </xdr:nvSpPr>
      <xdr:spPr>
        <a:xfrm>
          <a:off x="927744" y="1725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1" name="テキスト ボックス 450"/>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3" name="テキスト ボックス 452"/>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5" name="テキスト ボックス 454"/>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7" name="テキスト ボックス 456"/>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99</xdr:row>
      <xdr:rowOff>29227</xdr:rowOff>
    </xdr:from>
    <xdr:ext cx="749692" cy="259045"/>
    <xdr:sp macro="" textlink="">
      <xdr:nvSpPr>
        <xdr:cNvPr id="459" name="テキスト ボックス 458"/>
        <xdr:cNvSpPr txBox="1"/>
      </xdr:nvSpPr>
      <xdr:spPr>
        <a:xfrm>
          <a:off x="5854308" y="1700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461" name="テキスト ボックス 460"/>
        <xdr:cNvSpPr txBox="1"/>
      </xdr:nvSpPr>
      <xdr:spPr>
        <a:xfrm>
          <a:off x="5854308" y="1662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167074</xdr:rowOff>
    </xdr:from>
    <xdr:to>
      <xdr:col>54</xdr:col>
      <xdr:colOff>189865</xdr:colOff>
      <xdr:row>108</xdr:row>
      <xdr:rowOff>152364</xdr:rowOff>
    </xdr:to>
    <xdr:cxnSp macro="">
      <xdr:nvCxnSpPr>
        <xdr:cNvPr id="463" name="直線コネクタ 462"/>
        <xdr:cNvCxnSpPr/>
      </xdr:nvCxnSpPr>
      <xdr:spPr>
        <a:xfrm flipV="1">
          <a:off x="10476865" y="17140624"/>
          <a:ext cx="0" cy="152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156191</xdr:rowOff>
    </xdr:from>
    <xdr:ext cx="378565" cy="259045"/>
    <xdr:sp macro="" textlink="">
      <xdr:nvSpPr>
        <xdr:cNvPr id="464" name="【港湾・漁港】&#10;一人当たり有形固定資産（償却資産）額最小値テキスト"/>
        <xdr:cNvSpPr txBox="1"/>
      </xdr:nvSpPr>
      <xdr:spPr>
        <a:xfrm>
          <a:off x="10515600" y="18672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152364</xdr:rowOff>
    </xdr:from>
    <xdr:to>
      <xdr:col>55</xdr:col>
      <xdr:colOff>88900</xdr:colOff>
      <xdr:row>108</xdr:row>
      <xdr:rowOff>152364</xdr:rowOff>
    </xdr:to>
    <xdr:cxnSp macro="">
      <xdr:nvCxnSpPr>
        <xdr:cNvPr id="465" name="直線コネクタ 464"/>
        <xdr:cNvCxnSpPr/>
      </xdr:nvCxnSpPr>
      <xdr:spPr>
        <a:xfrm>
          <a:off x="10388600" y="1866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113751</xdr:rowOff>
    </xdr:from>
    <xdr:ext cx="754822" cy="259045"/>
    <xdr:sp macro="" textlink="">
      <xdr:nvSpPr>
        <xdr:cNvPr id="466" name="【港湾・漁港】&#10;一人当たり有形固定資産（償却資産）額最大値テキスト"/>
        <xdr:cNvSpPr txBox="1"/>
      </xdr:nvSpPr>
      <xdr:spPr>
        <a:xfrm>
          <a:off x="10515600" y="1691585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12,034,458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167074</xdr:rowOff>
    </xdr:from>
    <xdr:to>
      <xdr:col>55</xdr:col>
      <xdr:colOff>88900</xdr:colOff>
      <xdr:row>99</xdr:row>
      <xdr:rowOff>167074</xdr:rowOff>
    </xdr:to>
    <xdr:cxnSp macro="">
      <xdr:nvCxnSpPr>
        <xdr:cNvPr id="467" name="直線コネクタ 466"/>
        <xdr:cNvCxnSpPr/>
      </xdr:nvCxnSpPr>
      <xdr:spPr>
        <a:xfrm>
          <a:off x="10388600" y="17140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84357</xdr:rowOff>
    </xdr:from>
    <xdr:ext cx="690189" cy="259045"/>
    <xdr:sp macro="" textlink="">
      <xdr:nvSpPr>
        <xdr:cNvPr id="468" name="【港湾・漁港】&#10;一人当たり有形固定資産（償却資産）額平均値テキスト"/>
        <xdr:cNvSpPr txBox="1"/>
      </xdr:nvSpPr>
      <xdr:spPr>
        <a:xfrm>
          <a:off x="10515600" y="1825805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1,665,911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61480</xdr:rowOff>
    </xdr:from>
    <xdr:to>
      <xdr:col>55</xdr:col>
      <xdr:colOff>50800</xdr:colOff>
      <xdr:row>107</xdr:row>
      <xdr:rowOff>163080</xdr:rowOff>
    </xdr:to>
    <xdr:sp macro="" textlink="">
      <xdr:nvSpPr>
        <xdr:cNvPr id="469" name="フローチャート: 判断 468"/>
        <xdr:cNvSpPr/>
      </xdr:nvSpPr>
      <xdr:spPr>
        <a:xfrm>
          <a:off x="10426700" y="1840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67368</xdr:rowOff>
    </xdr:from>
    <xdr:to>
      <xdr:col>50</xdr:col>
      <xdr:colOff>165100</xdr:colOff>
      <xdr:row>107</xdr:row>
      <xdr:rowOff>168968</xdr:rowOff>
    </xdr:to>
    <xdr:sp macro="" textlink="">
      <xdr:nvSpPr>
        <xdr:cNvPr id="470" name="フローチャート: 判断 469"/>
        <xdr:cNvSpPr/>
      </xdr:nvSpPr>
      <xdr:spPr>
        <a:xfrm>
          <a:off x="9588500" y="184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95569</xdr:rowOff>
    </xdr:from>
    <xdr:to>
      <xdr:col>46</xdr:col>
      <xdr:colOff>38100</xdr:colOff>
      <xdr:row>108</xdr:row>
      <xdr:rowOff>25719</xdr:rowOff>
    </xdr:to>
    <xdr:sp macro="" textlink="">
      <xdr:nvSpPr>
        <xdr:cNvPr id="471" name="フローチャート: 判断 470"/>
        <xdr:cNvSpPr/>
      </xdr:nvSpPr>
      <xdr:spPr>
        <a:xfrm>
          <a:off x="8699500" y="1844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111892</xdr:rowOff>
    </xdr:from>
    <xdr:to>
      <xdr:col>41</xdr:col>
      <xdr:colOff>101600</xdr:colOff>
      <xdr:row>107</xdr:row>
      <xdr:rowOff>42042</xdr:rowOff>
    </xdr:to>
    <xdr:sp macro="" textlink="">
      <xdr:nvSpPr>
        <xdr:cNvPr id="472" name="フローチャート: 判断 471"/>
        <xdr:cNvSpPr/>
      </xdr:nvSpPr>
      <xdr:spPr>
        <a:xfrm>
          <a:off x="7810500" y="182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99268</xdr:rowOff>
    </xdr:from>
    <xdr:to>
      <xdr:col>36</xdr:col>
      <xdr:colOff>165100</xdr:colOff>
      <xdr:row>107</xdr:row>
      <xdr:rowOff>29418</xdr:rowOff>
    </xdr:to>
    <xdr:sp macro="" textlink="">
      <xdr:nvSpPr>
        <xdr:cNvPr id="473" name="フローチャート: 判断 472"/>
        <xdr:cNvSpPr/>
      </xdr:nvSpPr>
      <xdr:spPr>
        <a:xfrm>
          <a:off x="6921500" y="18272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101564</xdr:rowOff>
    </xdr:from>
    <xdr:to>
      <xdr:col>55</xdr:col>
      <xdr:colOff>50800</xdr:colOff>
      <xdr:row>109</xdr:row>
      <xdr:rowOff>31714</xdr:rowOff>
    </xdr:to>
    <xdr:sp macro="" textlink="">
      <xdr:nvSpPr>
        <xdr:cNvPr id="479" name="楕円 478"/>
        <xdr:cNvSpPr/>
      </xdr:nvSpPr>
      <xdr:spPr>
        <a:xfrm>
          <a:off x="10426700" y="1861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16491</xdr:rowOff>
    </xdr:from>
    <xdr:ext cx="378565" cy="259045"/>
    <xdr:sp macro="" textlink="">
      <xdr:nvSpPr>
        <xdr:cNvPr id="480" name="【港湾・漁港】&#10;一人当たり有形固定資産（償却資産）額該当値テキスト"/>
        <xdr:cNvSpPr txBox="1"/>
      </xdr:nvSpPr>
      <xdr:spPr>
        <a:xfrm>
          <a:off x="10515600" y="18533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101564</xdr:rowOff>
    </xdr:from>
    <xdr:to>
      <xdr:col>50</xdr:col>
      <xdr:colOff>165100</xdr:colOff>
      <xdr:row>109</xdr:row>
      <xdr:rowOff>31714</xdr:rowOff>
    </xdr:to>
    <xdr:sp macro="" textlink="">
      <xdr:nvSpPr>
        <xdr:cNvPr id="481" name="楕円 480"/>
        <xdr:cNvSpPr/>
      </xdr:nvSpPr>
      <xdr:spPr>
        <a:xfrm>
          <a:off x="9588500" y="1861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152364</xdr:rowOff>
    </xdr:from>
    <xdr:to>
      <xdr:col>55</xdr:col>
      <xdr:colOff>0</xdr:colOff>
      <xdr:row>108</xdr:row>
      <xdr:rowOff>152364</xdr:rowOff>
    </xdr:to>
    <xdr:cxnSp macro="">
      <xdr:nvCxnSpPr>
        <xdr:cNvPr id="482" name="直線コネクタ 481"/>
        <xdr:cNvCxnSpPr/>
      </xdr:nvCxnSpPr>
      <xdr:spPr>
        <a:xfrm>
          <a:off x="9639300" y="186689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101566</xdr:rowOff>
    </xdr:from>
    <xdr:to>
      <xdr:col>46</xdr:col>
      <xdr:colOff>38100</xdr:colOff>
      <xdr:row>109</xdr:row>
      <xdr:rowOff>31716</xdr:rowOff>
    </xdr:to>
    <xdr:sp macro="" textlink="">
      <xdr:nvSpPr>
        <xdr:cNvPr id="483" name="楕円 482"/>
        <xdr:cNvSpPr/>
      </xdr:nvSpPr>
      <xdr:spPr>
        <a:xfrm>
          <a:off x="8699500" y="1861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152364</xdr:rowOff>
    </xdr:from>
    <xdr:to>
      <xdr:col>50</xdr:col>
      <xdr:colOff>114300</xdr:colOff>
      <xdr:row>108</xdr:row>
      <xdr:rowOff>152366</xdr:rowOff>
    </xdr:to>
    <xdr:cxnSp macro="">
      <xdr:nvCxnSpPr>
        <xdr:cNvPr id="484" name="直線コネクタ 483"/>
        <xdr:cNvCxnSpPr/>
      </xdr:nvCxnSpPr>
      <xdr:spPr>
        <a:xfrm flipV="1">
          <a:off x="8750300" y="18668964"/>
          <a:ext cx="88900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101567</xdr:rowOff>
    </xdr:from>
    <xdr:to>
      <xdr:col>41</xdr:col>
      <xdr:colOff>101600</xdr:colOff>
      <xdr:row>109</xdr:row>
      <xdr:rowOff>31717</xdr:rowOff>
    </xdr:to>
    <xdr:sp macro="" textlink="">
      <xdr:nvSpPr>
        <xdr:cNvPr id="485" name="楕円 484"/>
        <xdr:cNvSpPr/>
      </xdr:nvSpPr>
      <xdr:spPr>
        <a:xfrm>
          <a:off x="7810500" y="1861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152366</xdr:rowOff>
    </xdr:from>
    <xdr:to>
      <xdr:col>45</xdr:col>
      <xdr:colOff>177800</xdr:colOff>
      <xdr:row>108</xdr:row>
      <xdr:rowOff>152367</xdr:rowOff>
    </xdr:to>
    <xdr:cxnSp macro="">
      <xdr:nvCxnSpPr>
        <xdr:cNvPr id="486" name="直線コネクタ 485"/>
        <xdr:cNvCxnSpPr/>
      </xdr:nvCxnSpPr>
      <xdr:spPr>
        <a:xfrm flipV="1">
          <a:off x="7861300" y="18668966"/>
          <a:ext cx="88900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101567</xdr:rowOff>
    </xdr:from>
    <xdr:to>
      <xdr:col>36</xdr:col>
      <xdr:colOff>165100</xdr:colOff>
      <xdr:row>109</xdr:row>
      <xdr:rowOff>31717</xdr:rowOff>
    </xdr:to>
    <xdr:sp macro="" textlink="">
      <xdr:nvSpPr>
        <xdr:cNvPr id="487" name="楕円 486"/>
        <xdr:cNvSpPr/>
      </xdr:nvSpPr>
      <xdr:spPr>
        <a:xfrm>
          <a:off x="6921500" y="1861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152367</xdr:rowOff>
    </xdr:from>
    <xdr:to>
      <xdr:col>41</xdr:col>
      <xdr:colOff>50800</xdr:colOff>
      <xdr:row>108</xdr:row>
      <xdr:rowOff>152367</xdr:rowOff>
    </xdr:to>
    <xdr:cxnSp macro="">
      <xdr:nvCxnSpPr>
        <xdr:cNvPr id="488" name="直線コネクタ 487"/>
        <xdr:cNvCxnSpPr/>
      </xdr:nvCxnSpPr>
      <xdr:spPr>
        <a:xfrm>
          <a:off x="6972300" y="186689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106</xdr:row>
      <xdr:rowOff>14045</xdr:rowOff>
    </xdr:from>
    <xdr:ext cx="690189" cy="259045"/>
    <xdr:sp macro="" textlink="">
      <xdr:nvSpPr>
        <xdr:cNvPr id="489" name="n_1aveValue【港湾・漁港】&#10;一人当たり有形固定資産（償却資産）額"/>
        <xdr:cNvSpPr txBox="1"/>
      </xdr:nvSpPr>
      <xdr:spPr>
        <a:xfrm>
          <a:off x="9281505" y="18187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42246</xdr:rowOff>
    </xdr:from>
    <xdr:ext cx="690189" cy="259045"/>
    <xdr:sp macro="" textlink="">
      <xdr:nvSpPr>
        <xdr:cNvPr id="490" name="n_2aveValue【港湾・漁港】&#10;一人当たり有形固定資産（償却資産）額"/>
        <xdr:cNvSpPr txBox="1"/>
      </xdr:nvSpPr>
      <xdr:spPr>
        <a:xfrm>
          <a:off x="8405205" y="182159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105</xdr:row>
      <xdr:rowOff>58569</xdr:rowOff>
    </xdr:from>
    <xdr:ext cx="690189" cy="259045"/>
    <xdr:sp macro="" textlink="">
      <xdr:nvSpPr>
        <xdr:cNvPr id="491" name="n_3aveValue【港湾・漁港】&#10;一人当たり有形固定資産（償却資産）額"/>
        <xdr:cNvSpPr txBox="1"/>
      </xdr:nvSpPr>
      <xdr:spPr>
        <a:xfrm>
          <a:off x="7516205" y="180608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105</xdr:row>
      <xdr:rowOff>45945</xdr:rowOff>
    </xdr:from>
    <xdr:ext cx="690189" cy="259045"/>
    <xdr:sp macro="" textlink="">
      <xdr:nvSpPr>
        <xdr:cNvPr id="492" name="n_4aveValue【港湾・漁港】&#10;一人当たり有形固定資産（償却資産）額"/>
        <xdr:cNvSpPr txBox="1"/>
      </xdr:nvSpPr>
      <xdr:spPr>
        <a:xfrm>
          <a:off x="6627205" y="180481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109</xdr:row>
      <xdr:rowOff>22841</xdr:rowOff>
    </xdr:from>
    <xdr:ext cx="378565" cy="259045"/>
    <xdr:sp macro="" textlink="">
      <xdr:nvSpPr>
        <xdr:cNvPr id="493" name="n_1mainValue【港湾・漁港】&#10;一人当たり有形固定資産（償却資産）額"/>
        <xdr:cNvSpPr txBox="1"/>
      </xdr:nvSpPr>
      <xdr:spPr>
        <a:xfrm>
          <a:off x="9437317" y="18710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109</xdr:row>
      <xdr:rowOff>22843</xdr:rowOff>
    </xdr:from>
    <xdr:ext cx="378565" cy="259045"/>
    <xdr:sp macro="" textlink="">
      <xdr:nvSpPr>
        <xdr:cNvPr id="494" name="n_2mainValue【港湾・漁港】&#10;一人当たり有形固定資産（償却資産）額"/>
        <xdr:cNvSpPr txBox="1"/>
      </xdr:nvSpPr>
      <xdr:spPr>
        <a:xfrm>
          <a:off x="8561017" y="18710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109</xdr:row>
      <xdr:rowOff>22844</xdr:rowOff>
    </xdr:from>
    <xdr:ext cx="378565" cy="259045"/>
    <xdr:sp macro="" textlink="">
      <xdr:nvSpPr>
        <xdr:cNvPr id="495" name="n_3mainValue【港湾・漁港】&#10;一人当たり有形固定資産（償却資産）額"/>
        <xdr:cNvSpPr txBox="1"/>
      </xdr:nvSpPr>
      <xdr:spPr>
        <a:xfrm>
          <a:off x="7672017" y="18710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115517</xdr:colOff>
      <xdr:row>109</xdr:row>
      <xdr:rowOff>22844</xdr:rowOff>
    </xdr:from>
    <xdr:ext cx="378565" cy="259045"/>
    <xdr:sp macro="" textlink="">
      <xdr:nvSpPr>
        <xdr:cNvPr id="496" name="n_4mainValue【港湾・漁港】&#10;一人当たり有形固定資産（償却資産）額"/>
        <xdr:cNvSpPr txBox="1"/>
      </xdr:nvSpPr>
      <xdr:spPr>
        <a:xfrm>
          <a:off x="6783017" y="18710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8" name="直線コネクタ 5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9" name="テキスト ボックス 5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0" name="直線コネクタ 5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1" name="テキスト ボックス 5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2" name="直線コネクタ 5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3" name="テキスト ボックス 5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4" name="直線コネクタ 5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5" name="テキスト ボックス 5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6" name="直線コネクタ 5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7" name="テキスト ボックス 5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8" name="直線コネクタ 5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9" name="テキスト ボックス 5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522" name="直線コネクタ 521"/>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3"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4" name="直線コネクタ 5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525" name="【認定こども園・幼稚園・保育所】&#10;有形固定資産減価償却率最大値テキスト"/>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526" name="直線コネクタ 525"/>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527" name="【認定こども園・幼稚園・保育所】&#10;有形固定資産減価償却率平均値テキスト"/>
        <xdr:cNvSpPr txBox="1"/>
      </xdr:nvSpPr>
      <xdr:spPr>
        <a:xfrm>
          <a:off x="16357600" y="634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528" name="フローチャート: 判断 527"/>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529" name="フローチャート: 判断 528"/>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530" name="フローチャート: 判断 529"/>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531" name="フローチャート: 判断 530"/>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532" name="フローチャート: 判断 531"/>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3" name="テキスト ボックス 5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4" name="テキスト ボックス 5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5" name="テキスト ボックス 5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6" name="テキスト ボックス 5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7" name="テキスト ボックス 5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4173</xdr:rowOff>
    </xdr:from>
    <xdr:to>
      <xdr:col>85</xdr:col>
      <xdr:colOff>177800</xdr:colOff>
      <xdr:row>39</xdr:row>
      <xdr:rowOff>105773</xdr:rowOff>
    </xdr:to>
    <xdr:sp macro="" textlink="">
      <xdr:nvSpPr>
        <xdr:cNvPr id="538" name="楕円 537"/>
        <xdr:cNvSpPr/>
      </xdr:nvSpPr>
      <xdr:spPr>
        <a:xfrm>
          <a:off x="162687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154050</xdr:rowOff>
    </xdr:from>
    <xdr:ext cx="405111" cy="259045"/>
    <xdr:sp macro="" textlink="">
      <xdr:nvSpPr>
        <xdr:cNvPr id="539" name="【認定こども園・幼稚園・保育所】&#10;有形固定資産減価償却率該当値テキスト"/>
        <xdr:cNvSpPr txBox="1"/>
      </xdr:nvSpPr>
      <xdr:spPr>
        <a:xfrm>
          <a:off x="16357600"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97246</xdr:rowOff>
    </xdr:from>
    <xdr:to>
      <xdr:col>81</xdr:col>
      <xdr:colOff>101600</xdr:colOff>
      <xdr:row>39</xdr:row>
      <xdr:rowOff>27396</xdr:rowOff>
    </xdr:to>
    <xdr:sp macro="" textlink="">
      <xdr:nvSpPr>
        <xdr:cNvPr id="540" name="楕円 539"/>
        <xdr:cNvSpPr/>
      </xdr:nvSpPr>
      <xdr:spPr>
        <a:xfrm>
          <a:off x="15430500" y="66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148046</xdr:rowOff>
    </xdr:from>
    <xdr:to>
      <xdr:col>85</xdr:col>
      <xdr:colOff>127000</xdr:colOff>
      <xdr:row>39</xdr:row>
      <xdr:rowOff>54973</xdr:rowOff>
    </xdr:to>
    <xdr:cxnSp macro="">
      <xdr:nvCxnSpPr>
        <xdr:cNvPr id="541" name="直線コネクタ 540"/>
        <xdr:cNvCxnSpPr/>
      </xdr:nvCxnSpPr>
      <xdr:spPr>
        <a:xfrm>
          <a:off x="15481300" y="6663146"/>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18869</xdr:rowOff>
    </xdr:from>
    <xdr:to>
      <xdr:col>76</xdr:col>
      <xdr:colOff>165100</xdr:colOff>
      <xdr:row>38</xdr:row>
      <xdr:rowOff>120469</xdr:rowOff>
    </xdr:to>
    <xdr:sp macro="" textlink="">
      <xdr:nvSpPr>
        <xdr:cNvPr id="542" name="楕円 541"/>
        <xdr:cNvSpPr/>
      </xdr:nvSpPr>
      <xdr:spPr>
        <a:xfrm>
          <a:off x="145415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69669</xdr:rowOff>
    </xdr:from>
    <xdr:to>
      <xdr:col>81</xdr:col>
      <xdr:colOff>50800</xdr:colOff>
      <xdr:row>38</xdr:row>
      <xdr:rowOff>148046</xdr:rowOff>
    </xdr:to>
    <xdr:cxnSp macro="">
      <xdr:nvCxnSpPr>
        <xdr:cNvPr id="543" name="直線コネクタ 542"/>
        <xdr:cNvCxnSpPr/>
      </xdr:nvCxnSpPr>
      <xdr:spPr>
        <a:xfrm>
          <a:off x="14592300" y="6584769"/>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111942</xdr:rowOff>
    </xdr:from>
    <xdr:to>
      <xdr:col>72</xdr:col>
      <xdr:colOff>38100</xdr:colOff>
      <xdr:row>38</xdr:row>
      <xdr:rowOff>42092</xdr:rowOff>
    </xdr:to>
    <xdr:sp macro="" textlink="">
      <xdr:nvSpPr>
        <xdr:cNvPr id="544" name="楕円 543"/>
        <xdr:cNvSpPr/>
      </xdr:nvSpPr>
      <xdr:spPr>
        <a:xfrm>
          <a:off x="13652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162741</xdr:rowOff>
    </xdr:from>
    <xdr:to>
      <xdr:col>76</xdr:col>
      <xdr:colOff>114300</xdr:colOff>
      <xdr:row>38</xdr:row>
      <xdr:rowOff>69669</xdr:rowOff>
    </xdr:to>
    <xdr:cxnSp macro="">
      <xdr:nvCxnSpPr>
        <xdr:cNvPr id="545" name="直線コネクタ 544"/>
        <xdr:cNvCxnSpPr/>
      </xdr:nvCxnSpPr>
      <xdr:spPr>
        <a:xfrm>
          <a:off x="13703300" y="6506391"/>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79284</xdr:rowOff>
    </xdr:from>
    <xdr:to>
      <xdr:col>67</xdr:col>
      <xdr:colOff>101600</xdr:colOff>
      <xdr:row>38</xdr:row>
      <xdr:rowOff>9434</xdr:rowOff>
    </xdr:to>
    <xdr:sp macro="" textlink="">
      <xdr:nvSpPr>
        <xdr:cNvPr id="546" name="楕円 545"/>
        <xdr:cNvSpPr/>
      </xdr:nvSpPr>
      <xdr:spPr>
        <a:xfrm>
          <a:off x="127635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130084</xdr:rowOff>
    </xdr:from>
    <xdr:to>
      <xdr:col>71</xdr:col>
      <xdr:colOff>177800</xdr:colOff>
      <xdr:row>37</xdr:row>
      <xdr:rowOff>162741</xdr:rowOff>
    </xdr:to>
    <xdr:cxnSp macro="">
      <xdr:nvCxnSpPr>
        <xdr:cNvPr id="547" name="直線コネクタ 546"/>
        <xdr:cNvCxnSpPr/>
      </xdr:nvCxnSpPr>
      <xdr:spPr>
        <a:xfrm>
          <a:off x="12814300" y="647373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548" name="n_1aveValue【認定こども園・幼稚園・保育所】&#10;有形固定資産減価償却率"/>
        <xdr:cNvSpPr txBox="1"/>
      </xdr:nvSpPr>
      <xdr:spPr>
        <a:xfrm>
          <a:off x="15266044" y="626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549" name="n_2aveValue【認定こども園・幼稚園・保育所】&#10;有形固定資産減価償却率"/>
        <xdr:cNvSpPr txBox="1"/>
      </xdr:nvSpPr>
      <xdr:spPr>
        <a:xfrm>
          <a:off x="14389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550" name="n_3aveValue【認定こども園・幼稚園・保育所】&#10;有形固定資産減価償却率"/>
        <xdr:cNvSpPr txBox="1"/>
      </xdr:nvSpPr>
      <xdr:spPr>
        <a:xfrm>
          <a:off x="13500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551" name="n_4aveValue【認定こども園・幼稚園・保育所】&#10;有形固定資産減価償却率"/>
        <xdr:cNvSpPr txBox="1"/>
      </xdr:nvSpPr>
      <xdr:spPr>
        <a:xfrm>
          <a:off x="12611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18523</xdr:rowOff>
    </xdr:from>
    <xdr:ext cx="405111" cy="259045"/>
    <xdr:sp macro="" textlink="">
      <xdr:nvSpPr>
        <xdr:cNvPr id="552" name="n_1mainValue【認定こども園・幼稚園・保育所】&#10;有形固定資産減価償却率"/>
        <xdr:cNvSpPr txBox="1"/>
      </xdr:nvSpPr>
      <xdr:spPr>
        <a:xfrm>
          <a:off x="152660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111596</xdr:rowOff>
    </xdr:from>
    <xdr:ext cx="405111" cy="259045"/>
    <xdr:sp macro="" textlink="">
      <xdr:nvSpPr>
        <xdr:cNvPr id="553" name="n_2mainValue【認定こども園・幼稚園・保育所】&#10;有形固定資産減価償却率"/>
        <xdr:cNvSpPr txBox="1"/>
      </xdr:nvSpPr>
      <xdr:spPr>
        <a:xfrm>
          <a:off x="1438974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33218</xdr:rowOff>
    </xdr:from>
    <xdr:ext cx="405111" cy="259045"/>
    <xdr:sp macro="" textlink="">
      <xdr:nvSpPr>
        <xdr:cNvPr id="554" name="n_3mainValue【認定こども園・幼稚園・保育所】&#10;有形固定資産減価償却率"/>
        <xdr:cNvSpPr txBox="1"/>
      </xdr:nvSpPr>
      <xdr:spPr>
        <a:xfrm>
          <a:off x="13500744" y="654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25961</xdr:rowOff>
    </xdr:from>
    <xdr:ext cx="405111" cy="259045"/>
    <xdr:sp macro="" textlink="">
      <xdr:nvSpPr>
        <xdr:cNvPr id="555" name="n_4mainValue【認定こども園・幼稚園・保育所】&#10;有形固定資産減価償却率"/>
        <xdr:cNvSpPr txBox="1"/>
      </xdr:nvSpPr>
      <xdr:spPr>
        <a:xfrm>
          <a:off x="12611744" y="619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6" name="直線コネクタ 5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7" name="テキスト ボックス 56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8" name="直線コネクタ 5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9" name="テキスト ボックス 56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0" name="直線コネクタ 5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71" name="テキスト ボックス 57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2" name="直線コネクタ 5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3" name="テキスト ボックス 57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577" name="直線コネクタ 576"/>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578" name="【認定こども園・幼稚園・保育所】&#10;一人当たり面積最小値テキスト"/>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579" name="直線コネクタ 578"/>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580" name="【認定こども園・幼稚園・保育所】&#10;一人当たり面積最大値テキスト"/>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581" name="直線コネクタ 580"/>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19473</xdr:rowOff>
    </xdr:from>
    <xdr:ext cx="469744" cy="259045"/>
    <xdr:sp macro="" textlink="">
      <xdr:nvSpPr>
        <xdr:cNvPr id="582" name="【認定こども園・幼稚園・保育所】&#10;一人当たり面積平均値テキスト"/>
        <xdr:cNvSpPr txBox="1"/>
      </xdr:nvSpPr>
      <xdr:spPr>
        <a:xfrm>
          <a:off x="22199600" y="6534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583" name="フローチャート: 判断 582"/>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584" name="フローチャート: 判断 583"/>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585" name="フローチャート: 判断 584"/>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586" name="フローチャート: 判断 585"/>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587" name="フローチャート: 判断 586"/>
        <xdr:cNvSpPr/>
      </xdr:nvSpPr>
      <xdr:spPr>
        <a:xfrm>
          <a:off x="18605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30886</xdr:rowOff>
    </xdr:from>
    <xdr:to>
      <xdr:col>116</xdr:col>
      <xdr:colOff>114300</xdr:colOff>
      <xdr:row>40</xdr:row>
      <xdr:rowOff>132486</xdr:rowOff>
    </xdr:to>
    <xdr:sp macro="" textlink="">
      <xdr:nvSpPr>
        <xdr:cNvPr id="593" name="楕円 592"/>
        <xdr:cNvSpPr/>
      </xdr:nvSpPr>
      <xdr:spPr>
        <a:xfrm>
          <a:off x="22110700" y="688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9313</xdr:rowOff>
    </xdr:from>
    <xdr:ext cx="469744" cy="259045"/>
    <xdr:sp macro="" textlink="">
      <xdr:nvSpPr>
        <xdr:cNvPr id="594" name="【認定こども園・幼稚園・保育所】&#10;一人当たり面積該当値テキスト"/>
        <xdr:cNvSpPr txBox="1"/>
      </xdr:nvSpPr>
      <xdr:spPr>
        <a:xfrm>
          <a:off x="22199600" y="686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32715</xdr:rowOff>
    </xdr:from>
    <xdr:to>
      <xdr:col>112</xdr:col>
      <xdr:colOff>38100</xdr:colOff>
      <xdr:row>40</xdr:row>
      <xdr:rowOff>134315</xdr:rowOff>
    </xdr:to>
    <xdr:sp macro="" textlink="">
      <xdr:nvSpPr>
        <xdr:cNvPr id="595" name="楕円 594"/>
        <xdr:cNvSpPr/>
      </xdr:nvSpPr>
      <xdr:spPr>
        <a:xfrm>
          <a:off x="21272500" y="689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81686</xdr:rowOff>
    </xdr:from>
    <xdr:to>
      <xdr:col>116</xdr:col>
      <xdr:colOff>63500</xdr:colOff>
      <xdr:row>40</xdr:row>
      <xdr:rowOff>83515</xdr:rowOff>
    </xdr:to>
    <xdr:cxnSp macro="">
      <xdr:nvCxnSpPr>
        <xdr:cNvPr id="596" name="直線コネクタ 595"/>
        <xdr:cNvCxnSpPr/>
      </xdr:nvCxnSpPr>
      <xdr:spPr>
        <a:xfrm flipV="1">
          <a:off x="21323300" y="6939686"/>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38202</xdr:rowOff>
    </xdr:from>
    <xdr:to>
      <xdr:col>107</xdr:col>
      <xdr:colOff>101600</xdr:colOff>
      <xdr:row>40</xdr:row>
      <xdr:rowOff>139802</xdr:rowOff>
    </xdr:to>
    <xdr:sp macro="" textlink="">
      <xdr:nvSpPr>
        <xdr:cNvPr id="597" name="楕円 596"/>
        <xdr:cNvSpPr/>
      </xdr:nvSpPr>
      <xdr:spPr>
        <a:xfrm>
          <a:off x="20383500" y="689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83515</xdr:rowOff>
    </xdr:from>
    <xdr:to>
      <xdr:col>111</xdr:col>
      <xdr:colOff>177800</xdr:colOff>
      <xdr:row>40</xdr:row>
      <xdr:rowOff>89002</xdr:rowOff>
    </xdr:to>
    <xdr:cxnSp macro="">
      <xdr:nvCxnSpPr>
        <xdr:cNvPr id="598" name="直線コネクタ 597"/>
        <xdr:cNvCxnSpPr/>
      </xdr:nvCxnSpPr>
      <xdr:spPr>
        <a:xfrm flipV="1">
          <a:off x="20434300" y="6941515"/>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43688</xdr:rowOff>
    </xdr:from>
    <xdr:to>
      <xdr:col>102</xdr:col>
      <xdr:colOff>165100</xdr:colOff>
      <xdr:row>40</xdr:row>
      <xdr:rowOff>145288</xdr:rowOff>
    </xdr:to>
    <xdr:sp macro="" textlink="">
      <xdr:nvSpPr>
        <xdr:cNvPr id="599" name="楕円 598"/>
        <xdr:cNvSpPr/>
      </xdr:nvSpPr>
      <xdr:spPr>
        <a:xfrm>
          <a:off x="194945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89002</xdr:rowOff>
    </xdr:from>
    <xdr:to>
      <xdr:col>107</xdr:col>
      <xdr:colOff>50800</xdr:colOff>
      <xdr:row>40</xdr:row>
      <xdr:rowOff>94488</xdr:rowOff>
    </xdr:to>
    <xdr:cxnSp macro="">
      <xdr:nvCxnSpPr>
        <xdr:cNvPr id="600" name="直線コネクタ 599"/>
        <xdr:cNvCxnSpPr/>
      </xdr:nvCxnSpPr>
      <xdr:spPr>
        <a:xfrm flipV="1">
          <a:off x="19545300" y="6947002"/>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46431</xdr:rowOff>
    </xdr:from>
    <xdr:to>
      <xdr:col>98</xdr:col>
      <xdr:colOff>38100</xdr:colOff>
      <xdr:row>40</xdr:row>
      <xdr:rowOff>148031</xdr:rowOff>
    </xdr:to>
    <xdr:sp macro="" textlink="">
      <xdr:nvSpPr>
        <xdr:cNvPr id="601" name="楕円 600"/>
        <xdr:cNvSpPr/>
      </xdr:nvSpPr>
      <xdr:spPr>
        <a:xfrm>
          <a:off x="18605500" y="690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94488</xdr:rowOff>
    </xdr:from>
    <xdr:to>
      <xdr:col>102</xdr:col>
      <xdr:colOff>114300</xdr:colOff>
      <xdr:row>40</xdr:row>
      <xdr:rowOff>97231</xdr:rowOff>
    </xdr:to>
    <xdr:cxnSp macro="">
      <xdr:nvCxnSpPr>
        <xdr:cNvPr id="602" name="直線コネクタ 601"/>
        <xdr:cNvCxnSpPr/>
      </xdr:nvCxnSpPr>
      <xdr:spPr>
        <a:xfrm flipV="1">
          <a:off x="18656300" y="6952488"/>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135755</xdr:rowOff>
    </xdr:from>
    <xdr:ext cx="469744" cy="259045"/>
    <xdr:sp macro="" textlink="">
      <xdr:nvSpPr>
        <xdr:cNvPr id="603" name="n_1aveValue【認定こども園・幼稚園・保育所】&#10;一人当たり面積"/>
        <xdr:cNvSpPr txBox="1"/>
      </xdr:nvSpPr>
      <xdr:spPr>
        <a:xfrm>
          <a:off x="21075727" y="647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148556</xdr:rowOff>
    </xdr:from>
    <xdr:ext cx="469744" cy="259045"/>
    <xdr:sp macro="" textlink="">
      <xdr:nvSpPr>
        <xdr:cNvPr id="604" name="n_2aveValue【認定こども園・幼稚園・保育所】&#10;一人当たり面積"/>
        <xdr:cNvSpPr txBox="1"/>
      </xdr:nvSpPr>
      <xdr:spPr>
        <a:xfrm>
          <a:off x="20199427"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159529</xdr:rowOff>
    </xdr:from>
    <xdr:ext cx="469744" cy="259045"/>
    <xdr:sp macro="" textlink="">
      <xdr:nvSpPr>
        <xdr:cNvPr id="605" name="n_3aveValue【認定こども園・幼稚園・保育所】&#10;一人当たり面積"/>
        <xdr:cNvSpPr txBox="1"/>
      </xdr:nvSpPr>
      <xdr:spPr>
        <a:xfrm>
          <a:off x="19310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165930</xdr:rowOff>
    </xdr:from>
    <xdr:ext cx="469744" cy="259045"/>
    <xdr:sp macro="" textlink="">
      <xdr:nvSpPr>
        <xdr:cNvPr id="606" name="n_4aveValue【認定こども園・幼稚園・保育所】&#10;一人当たり面積"/>
        <xdr:cNvSpPr txBox="1"/>
      </xdr:nvSpPr>
      <xdr:spPr>
        <a:xfrm>
          <a:off x="18421427" y="650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125442</xdr:rowOff>
    </xdr:from>
    <xdr:ext cx="469744" cy="259045"/>
    <xdr:sp macro="" textlink="">
      <xdr:nvSpPr>
        <xdr:cNvPr id="607" name="n_1mainValue【認定こども園・幼稚園・保育所】&#10;一人当たり面積"/>
        <xdr:cNvSpPr txBox="1"/>
      </xdr:nvSpPr>
      <xdr:spPr>
        <a:xfrm>
          <a:off x="21075727" y="6983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130929</xdr:rowOff>
    </xdr:from>
    <xdr:ext cx="469744" cy="259045"/>
    <xdr:sp macro="" textlink="">
      <xdr:nvSpPr>
        <xdr:cNvPr id="608" name="n_2mainValue【認定こども園・幼稚園・保育所】&#10;一人当たり面積"/>
        <xdr:cNvSpPr txBox="1"/>
      </xdr:nvSpPr>
      <xdr:spPr>
        <a:xfrm>
          <a:off x="20199427" y="698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136415</xdr:rowOff>
    </xdr:from>
    <xdr:ext cx="469744" cy="259045"/>
    <xdr:sp macro="" textlink="">
      <xdr:nvSpPr>
        <xdr:cNvPr id="609" name="n_3mainValue【認定こども園・幼稚園・保育所】&#10;一人当たり面積"/>
        <xdr:cNvSpPr txBox="1"/>
      </xdr:nvSpPr>
      <xdr:spPr>
        <a:xfrm>
          <a:off x="19310427"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139158</xdr:rowOff>
    </xdr:from>
    <xdr:ext cx="469744" cy="259045"/>
    <xdr:sp macro="" textlink="">
      <xdr:nvSpPr>
        <xdr:cNvPr id="610" name="n_4mainValue【認定こども園・幼稚園・保育所】&#10;一人当たり面積"/>
        <xdr:cNvSpPr txBox="1"/>
      </xdr:nvSpPr>
      <xdr:spPr>
        <a:xfrm>
          <a:off x="18421427" y="699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636" name="直線コネクタ 635"/>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637" name="【学校施設】&#10;有形固定資産減価償却率最小値テキスト"/>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638" name="直線コネクタ 637"/>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9" name="【学校施設】&#10;有形固定資産減価償却率最大値テキスト"/>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40" name="直線コネクタ 639"/>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29227</xdr:rowOff>
    </xdr:from>
    <xdr:ext cx="405111" cy="259045"/>
    <xdr:sp macro="" textlink="">
      <xdr:nvSpPr>
        <xdr:cNvPr id="641" name="【学校施設】&#10;有形固定資産減価償却率平均値テキスト"/>
        <xdr:cNvSpPr txBox="1"/>
      </xdr:nvSpPr>
      <xdr:spPr>
        <a:xfrm>
          <a:off x="16357600" y="1031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642" name="フローチャート: 判断 641"/>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643" name="フローチャート: 判断 642"/>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644" name="フローチャート: 判断 643"/>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645" name="フローチャート: 判断 644"/>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646" name="フローチャート: 判断 645"/>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84727</xdr:rowOff>
    </xdr:from>
    <xdr:to>
      <xdr:col>85</xdr:col>
      <xdr:colOff>177800</xdr:colOff>
      <xdr:row>64</xdr:row>
      <xdr:rowOff>14877</xdr:rowOff>
    </xdr:to>
    <xdr:sp macro="" textlink="">
      <xdr:nvSpPr>
        <xdr:cNvPr id="652" name="楕円 651"/>
        <xdr:cNvSpPr/>
      </xdr:nvSpPr>
      <xdr:spPr>
        <a:xfrm>
          <a:off x="16268700" y="1088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171104</xdr:rowOff>
    </xdr:from>
    <xdr:ext cx="405111" cy="259045"/>
    <xdr:sp macro="" textlink="">
      <xdr:nvSpPr>
        <xdr:cNvPr id="653" name="【学校施設】&#10;有形固定資産減価償却率該当値テキスト"/>
        <xdr:cNvSpPr txBox="1"/>
      </xdr:nvSpPr>
      <xdr:spPr>
        <a:xfrm>
          <a:off x="16357600" y="10801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47172</xdr:rowOff>
    </xdr:from>
    <xdr:to>
      <xdr:col>81</xdr:col>
      <xdr:colOff>101600</xdr:colOff>
      <xdr:row>63</xdr:row>
      <xdr:rowOff>148772</xdr:rowOff>
    </xdr:to>
    <xdr:sp macro="" textlink="">
      <xdr:nvSpPr>
        <xdr:cNvPr id="654" name="楕円 653"/>
        <xdr:cNvSpPr/>
      </xdr:nvSpPr>
      <xdr:spPr>
        <a:xfrm>
          <a:off x="15430500" y="1084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97972</xdr:rowOff>
    </xdr:from>
    <xdr:to>
      <xdr:col>85</xdr:col>
      <xdr:colOff>127000</xdr:colOff>
      <xdr:row>63</xdr:row>
      <xdr:rowOff>135527</xdr:rowOff>
    </xdr:to>
    <xdr:cxnSp macro="">
      <xdr:nvCxnSpPr>
        <xdr:cNvPr id="655" name="直線コネクタ 654"/>
        <xdr:cNvCxnSpPr/>
      </xdr:nvCxnSpPr>
      <xdr:spPr>
        <a:xfrm>
          <a:off x="15481300" y="10899322"/>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16147</xdr:rowOff>
    </xdr:from>
    <xdr:to>
      <xdr:col>76</xdr:col>
      <xdr:colOff>165100</xdr:colOff>
      <xdr:row>63</xdr:row>
      <xdr:rowOff>117747</xdr:rowOff>
    </xdr:to>
    <xdr:sp macro="" textlink="">
      <xdr:nvSpPr>
        <xdr:cNvPr id="656" name="楕円 655"/>
        <xdr:cNvSpPr/>
      </xdr:nvSpPr>
      <xdr:spPr>
        <a:xfrm>
          <a:off x="14541500" y="1081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66947</xdr:rowOff>
    </xdr:from>
    <xdr:to>
      <xdr:col>81</xdr:col>
      <xdr:colOff>50800</xdr:colOff>
      <xdr:row>63</xdr:row>
      <xdr:rowOff>97972</xdr:rowOff>
    </xdr:to>
    <xdr:cxnSp macro="">
      <xdr:nvCxnSpPr>
        <xdr:cNvPr id="657" name="直線コネクタ 656"/>
        <xdr:cNvCxnSpPr/>
      </xdr:nvCxnSpPr>
      <xdr:spPr>
        <a:xfrm>
          <a:off x="14592300" y="1086829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158206</xdr:rowOff>
    </xdr:from>
    <xdr:to>
      <xdr:col>72</xdr:col>
      <xdr:colOff>38100</xdr:colOff>
      <xdr:row>63</xdr:row>
      <xdr:rowOff>88356</xdr:rowOff>
    </xdr:to>
    <xdr:sp macro="" textlink="">
      <xdr:nvSpPr>
        <xdr:cNvPr id="658" name="楕円 657"/>
        <xdr:cNvSpPr/>
      </xdr:nvSpPr>
      <xdr:spPr>
        <a:xfrm>
          <a:off x="13652500" y="107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37556</xdr:rowOff>
    </xdr:from>
    <xdr:to>
      <xdr:col>76</xdr:col>
      <xdr:colOff>114300</xdr:colOff>
      <xdr:row>63</xdr:row>
      <xdr:rowOff>66947</xdr:rowOff>
    </xdr:to>
    <xdr:cxnSp macro="">
      <xdr:nvCxnSpPr>
        <xdr:cNvPr id="659" name="直線コネクタ 658"/>
        <xdr:cNvCxnSpPr/>
      </xdr:nvCxnSpPr>
      <xdr:spPr>
        <a:xfrm>
          <a:off x="13703300" y="1083890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164737</xdr:rowOff>
    </xdr:from>
    <xdr:to>
      <xdr:col>67</xdr:col>
      <xdr:colOff>101600</xdr:colOff>
      <xdr:row>63</xdr:row>
      <xdr:rowOff>94887</xdr:rowOff>
    </xdr:to>
    <xdr:sp macro="" textlink="">
      <xdr:nvSpPr>
        <xdr:cNvPr id="660" name="楕円 659"/>
        <xdr:cNvSpPr/>
      </xdr:nvSpPr>
      <xdr:spPr>
        <a:xfrm>
          <a:off x="12763500" y="1079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37556</xdr:rowOff>
    </xdr:from>
    <xdr:to>
      <xdr:col>71</xdr:col>
      <xdr:colOff>177800</xdr:colOff>
      <xdr:row>63</xdr:row>
      <xdr:rowOff>44087</xdr:rowOff>
    </xdr:to>
    <xdr:cxnSp macro="">
      <xdr:nvCxnSpPr>
        <xdr:cNvPr id="661" name="直線コネクタ 660"/>
        <xdr:cNvCxnSpPr/>
      </xdr:nvCxnSpPr>
      <xdr:spPr>
        <a:xfrm flipV="1">
          <a:off x="12814300" y="108389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119578</xdr:rowOff>
    </xdr:from>
    <xdr:ext cx="405111" cy="259045"/>
    <xdr:sp macro="" textlink="">
      <xdr:nvSpPr>
        <xdr:cNvPr id="662" name="n_1aveValue【学校施設】&#10;有形固定資産減価償却率"/>
        <xdr:cNvSpPr txBox="1"/>
      </xdr:nvSpPr>
      <xdr:spPr>
        <a:xfrm>
          <a:off x="15266044" y="1023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663" name="n_2aveValue【学校施設】&#10;有形固定資産減価償却率"/>
        <xdr:cNvSpPr txBox="1"/>
      </xdr:nvSpPr>
      <xdr:spPr>
        <a:xfrm>
          <a:off x="14389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664" name="n_3aveValue【学校施設】&#10;有形固定資産減価償却率"/>
        <xdr:cNvSpPr txBox="1"/>
      </xdr:nvSpPr>
      <xdr:spPr>
        <a:xfrm>
          <a:off x="13500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46100</xdr:rowOff>
    </xdr:from>
    <xdr:ext cx="405111" cy="259045"/>
    <xdr:sp macro="" textlink="">
      <xdr:nvSpPr>
        <xdr:cNvPr id="665" name="n_4aveValue【学校施設】&#10;有形固定資産減価償却率"/>
        <xdr:cNvSpPr txBox="1"/>
      </xdr:nvSpPr>
      <xdr:spPr>
        <a:xfrm>
          <a:off x="12611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139899</xdr:rowOff>
    </xdr:from>
    <xdr:ext cx="405111" cy="259045"/>
    <xdr:sp macro="" textlink="">
      <xdr:nvSpPr>
        <xdr:cNvPr id="666" name="n_1mainValue【学校施設】&#10;有形固定資産減価償却率"/>
        <xdr:cNvSpPr txBox="1"/>
      </xdr:nvSpPr>
      <xdr:spPr>
        <a:xfrm>
          <a:off x="15266044" y="10941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108874</xdr:rowOff>
    </xdr:from>
    <xdr:ext cx="405111" cy="259045"/>
    <xdr:sp macro="" textlink="">
      <xdr:nvSpPr>
        <xdr:cNvPr id="667" name="n_2mainValue【学校施設】&#10;有形固定資産減価償却率"/>
        <xdr:cNvSpPr txBox="1"/>
      </xdr:nvSpPr>
      <xdr:spPr>
        <a:xfrm>
          <a:off x="14389744" y="1091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79483</xdr:rowOff>
    </xdr:from>
    <xdr:ext cx="405111" cy="259045"/>
    <xdr:sp macro="" textlink="">
      <xdr:nvSpPr>
        <xdr:cNvPr id="668" name="n_3mainValue【学校施設】&#10;有形固定資産減価償却率"/>
        <xdr:cNvSpPr txBox="1"/>
      </xdr:nvSpPr>
      <xdr:spPr>
        <a:xfrm>
          <a:off x="13500744" y="1088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86014</xdr:rowOff>
    </xdr:from>
    <xdr:ext cx="405111" cy="259045"/>
    <xdr:sp macro="" textlink="">
      <xdr:nvSpPr>
        <xdr:cNvPr id="669" name="n_4mainValue【学校施設】&#10;有形固定資産減価償却率"/>
        <xdr:cNvSpPr txBox="1"/>
      </xdr:nvSpPr>
      <xdr:spPr>
        <a:xfrm>
          <a:off x="12611744" y="1088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0" name="直線コネクタ 67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683" name="テキスト ボックス 682"/>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685" name="テキスト ボックス 684"/>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687" name="テキスト ボックス 686"/>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9" name="テキスト ボックス 68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691" name="直線コネクタ 690"/>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692" name="【学校施設】&#10;一人当たり面積最小値テキスト"/>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693" name="直線コネクタ 692"/>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694" name="【学校施設】&#10;一人当たり面積最大値テキスト"/>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695" name="直線コネクタ 694"/>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108323</xdr:rowOff>
    </xdr:from>
    <xdr:ext cx="469744" cy="259045"/>
    <xdr:sp macro="" textlink="">
      <xdr:nvSpPr>
        <xdr:cNvPr id="696" name="【学校施設】&#10;一人当たり面積平均値テキスト"/>
        <xdr:cNvSpPr txBox="1"/>
      </xdr:nvSpPr>
      <xdr:spPr>
        <a:xfrm>
          <a:off x="22199600" y="10566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697" name="フローチャート: 判断 696"/>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698" name="フローチャート: 判断 697"/>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699" name="フローチャート: 判断 698"/>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700" name="フローチャート: 判断 699"/>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701" name="フローチャート: 判断 700"/>
        <xdr:cNvSpPr/>
      </xdr:nvSpPr>
      <xdr:spPr>
        <a:xfrm>
          <a:off x="18605500" y="1073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122662</xdr:rowOff>
    </xdr:from>
    <xdr:to>
      <xdr:col>116</xdr:col>
      <xdr:colOff>114300</xdr:colOff>
      <xdr:row>63</xdr:row>
      <xdr:rowOff>52812</xdr:rowOff>
    </xdr:to>
    <xdr:sp macro="" textlink="">
      <xdr:nvSpPr>
        <xdr:cNvPr id="707" name="楕円 706"/>
        <xdr:cNvSpPr/>
      </xdr:nvSpPr>
      <xdr:spPr>
        <a:xfrm>
          <a:off x="22110700" y="1075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63873</xdr:rowOff>
    </xdr:from>
    <xdr:ext cx="469744" cy="259045"/>
    <xdr:sp macro="" textlink="">
      <xdr:nvSpPr>
        <xdr:cNvPr id="708" name="【学校施設】&#10;一人当たり面積該当値テキスト"/>
        <xdr:cNvSpPr txBox="1"/>
      </xdr:nvSpPr>
      <xdr:spPr>
        <a:xfrm>
          <a:off x="22199600" y="1069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100488</xdr:rowOff>
    </xdr:from>
    <xdr:to>
      <xdr:col>112</xdr:col>
      <xdr:colOff>38100</xdr:colOff>
      <xdr:row>63</xdr:row>
      <xdr:rowOff>30638</xdr:rowOff>
    </xdr:to>
    <xdr:sp macro="" textlink="">
      <xdr:nvSpPr>
        <xdr:cNvPr id="709" name="楕円 708"/>
        <xdr:cNvSpPr/>
      </xdr:nvSpPr>
      <xdr:spPr>
        <a:xfrm>
          <a:off x="21272500" y="1073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151288</xdr:rowOff>
    </xdr:from>
    <xdr:to>
      <xdr:col>116</xdr:col>
      <xdr:colOff>63500</xdr:colOff>
      <xdr:row>63</xdr:row>
      <xdr:rowOff>2012</xdr:rowOff>
    </xdr:to>
    <xdr:cxnSp macro="">
      <xdr:nvCxnSpPr>
        <xdr:cNvPr id="710" name="直線コネクタ 709"/>
        <xdr:cNvCxnSpPr/>
      </xdr:nvCxnSpPr>
      <xdr:spPr>
        <a:xfrm>
          <a:off x="21323300" y="10781188"/>
          <a:ext cx="8382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104694</xdr:rowOff>
    </xdr:from>
    <xdr:to>
      <xdr:col>107</xdr:col>
      <xdr:colOff>101600</xdr:colOff>
      <xdr:row>63</xdr:row>
      <xdr:rowOff>34844</xdr:rowOff>
    </xdr:to>
    <xdr:sp macro="" textlink="">
      <xdr:nvSpPr>
        <xdr:cNvPr id="711" name="楕円 710"/>
        <xdr:cNvSpPr/>
      </xdr:nvSpPr>
      <xdr:spPr>
        <a:xfrm>
          <a:off x="20383500" y="1073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151288</xdr:rowOff>
    </xdr:from>
    <xdr:to>
      <xdr:col>111</xdr:col>
      <xdr:colOff>177800</xdr:colOff>
      <xdr:row>62</xdr:row>
      <xdr:rowOff>155494</xdr:rowOff>
    </xdr:to>
    <xdr:cxnSp macro="">
      <xdr:nvCxnSpPr>
        <xdr:cNvPr id="712" name="直線コネクタ 711"/>
        <xdr:cNvCxnSpPr/>
      </xdr:nvCxnSpPr>
      <xdr:spPr>
        <a:xfrm flipV="1">
          <a:off x="20434300" y="10781188"/>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109723</xdr:rowOff>
    </xdr:from>
    <xdr:to>
      <xdr:col>102</xdr:col>
      <xdr:colOff>165100</xdr:colOff>
      <xdr:row>63</xdr:row>
      <xdr:rowOff>39873</xdr:rowOff>
    </xdr:to>
    <xdr:sp macro="" textlink="">
      <xdr:nvSpPr>
        <xdr:cNvPr id="713" name="楕円 712"/>
        <xdr:cNvSpPr/>
      </xdr:nvSpPr>
      <xdr:spPr>
        <a:xfrm>
          <a:off x="19494500" y="1073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155494</xdr:rowOff>
    </xdr:from>
    <xdr:to>
      <xdr:col>107</xdr:col>
      <xdr:colOff>50800</xdr:colOff>
      <xdr:row>62</xdr:row>
      <xdr:rowOff>160523</xdr:rowOff>
    </xdr:to>
    <xdr:cxnSp macro="">
      <xdr:nvCxnSpPr>
        <xdr:cNvPr id="714" name="直線コネクタ 713"/>
        <xdr:cNvCxnSpPr/>
      </xdr:nvCxnSpPr>
      <xdr:spPr>
        <a:xfrm flipV="1">
          <a:off x="19545300" y="10785394"/>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84120</xdr:rowOff>
    </xdr:from>
    <xdr:to>
      <xdr:col>98</xdr:col>
      <xdr:colOff>38100</xdr:colOff>
      <xdr:row>63</xdr:row>
      <xdr:rowOff>14270</xdr:rowOff>
    </xdr:to>
    <xdr:sp macro="" textlink="">
      <xdr:nvSpPr>
        <xdr:cNvPr id="715" name="楕円 714"/>
        <xdr:cNvSpPr/>
      </xdr:nvSpPr>
      <xdr:spPr>
        <a:xfrm>
          <a:off x="18605500" y="107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134920</xdr:rowOff>
    </xdr:from>
    <xdr:to>
      <xdr:col>102</xdr:col>
      <xdr:colOff>114300</xdr:colOff>
      <xdr:row>62</xdr:row>
      <xdr:rowOff>160523</xdr:rowOff>
    </xdr:to>
    <xdr:cxnSp macro="">
      <xdr:nvCxnSpPr>
        <xdr:cNvPr id="716" name="直線コネクタ 715"/>
        <xdr:cNvCxnSpPr/>
      </xdr:nvCxnSpPr>
      <xdr:spPr>
        <a:xfrm>
          <a:off x="18656300" y="10764820"/>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36237</xdr:rowOff>
    </xdr:from>
    <xdr:ext cx="469744" cy="259045"/>
    <xdr:sp macro="" textlink="">
      <xdr:nvSpPr>
        <xdr:cNvPr id="717" name="n_1aveValue【学校施設】&#10;一人当たり面積"/>
        <xdr:cNvSpPr txBox="1"/>
      </xdr:nvSpPr>
      <xdr:spPr>
        <a:xfrm>
          <a:off x="21075727" y="104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43598</xdr:rowOff>
    </xdr:from>
    <xdr:ext cx="469744" cy="259045"/>
    <xdr:sp macro="" textlink="">
      <xdr:nvSpPr>
        <xdr:cNvPr id="718" name="n_2aveValue【学校施設】&#10;一人当たり面積"/>
        <xdr:cNvSpPr txBox="1"/>
      </xdr:nvSpPr>
      <xdr:spPr>
        <a:xfrm>
          <a:off x="20199427" y="105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50547</xdr:rowOff>
    </xdr:from>
    <xdr:ext cx="469744" cy="259045"/>
    <xdr:sp macro="" textlink="">
      <xdr:nvSpPr>
        <xdr:cNvPr id="719" name="n_3aveValue【学校施設】&#10;一人当たり面積"/>
        <xdr:cNvSpPr txBox="1"/>
      </xdr:nvSpPr>
      <xdr:spPr>
        <a:xfrm>
          <a:off x="19310427" y="10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28394</xdr:rowOff>
    </xdr:from>
    <xdr:ext cx="469744" cy="259045"/>
    <xdr:sp macro="" textlink="">
      <xdr:nvSpPr>
        <xdr:cNvPr id="720" name="n_4aveValue【学校施設】&#10;一人当たり面積"/>
        <xdr:cNvSpPr txBox="1"/>
      </xdr:nvSpPr>
      <xdr:spPr>
        <a:xfrm>
          <a:off x="18421427" y="1082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21765</xdr:rowOff>
    </xdr:from>
    <xdr:ext cx="469744" cy="259045"/>
    <xdr:sp macro="" textlink="">
      <xdr:nvSpPr>
        <xdr:cNvPr id="721" name="n_1mainValue【学校施設】&#10;一人当たり面積"/>
        <xdr:cNvSpPr txBox="1"/>
      </xdr:nvSpPr>
      <xdr:spPr>
        <a:xfrm>
          <a:off x="21075727" y="1082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25971</xdr:rowOff>
    </xdr:from>
    <xdr:ext cx="469744" cy="259045"/>
    <xdr:sp macro="" textlink="">
      <xdr:nvSpPr>
        <xdr:cNvPr id="722" name="n_2mainValue【学校施設】&#10;一人当たり面積"/>
        <xdr:cNvSpPr txBox="1"/>
      </xdr:nvSpPr>
      <xdr:spPr>
        <a:xfrm>
          <a:off x="20199427" y="1082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31000</xdr:rowOff>
    </xdr:from>
    <xdr:ext cx="469744" cy="259045"/>
    <xdr:sp macro="" textlink="">
      <xdr:nvSpPr>
        <xdr:cNvPr id="723" name="n_3mainValue【学校施設】&#10;一人当たり面積"/>
        <xdr:cNvSpPr txBox="1"/>
      </xdr:nvSpPr>
      <xdr:spPr>
        <a:xfrm>
          <a:off x="19310427" y="1083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30797</xdr:rowOff>
    </xdr:from>
    <xdr:ext cx="469744" cy="259045"/>
    <xdr:sp macro="" textlink="">
      <xdr:nvSpPr>
        <xdr:cNvPr id="724" name="n_4mainValue【学校施設】&#10;一人当たり面積"/>
        <xdr:cNvSpPr txBox="1"/>
      </xdr:nvSpPr>
      <xdr:spPr>
        <a:xfrm>
          <a:off x="18421427" y="1048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5" name="テキスト ボックス 744"/>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8" name="直線コネクタ 747"/>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9"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50" name="直線コネクタ 749"/>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51" name="【児童館】&#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2" name="直線コネクタ 751"/>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102888</xdr:rowOff>
    </xdr:from>
    <xdr:ext cx="405111" cy="259045"/>
    <xdr:sp macro="" textlink="">
      <xdr:nvSpPr>
        <xdr:cNvPr id="753" name="【児童館】&#10;有形固定資産減価償却率平均値テキスト"/>
        <xdr:cNvSpPr txBox="1"/>
      </xdr:nvSpPr>
      <xdr:spPr>
        <a:xfrm>
          <a:off x="16357600" y="13818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80011</xdr:rowOff>
    </xdr:from>
    <xdr:to>
      <xdr:col>85</xdr:col>
      <xdr:colOff>177800</xdr:colOff>
      <xdr:row>82</xdr:row>
      <xdr:rowOff>10161</xdr:rowOff>
    </xdr:to>
    <xdr:sp macro="" textlink="">
      <xdr:nvSpPr>
        <xdr:cNvPr id="754" name="フローチャート: 判断 753"/>
        <xdr:cNvSpPr/>
      </xdr:nvSpPr>
      <xdr:spPr>
        <a:xfrm>
          <a:off x="16268700" y="1396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152400</xdr:rowOff>
    </xdr:from>
    <xdr:to>
      <xdr:col>81</xdr:col>
      <xdr:colOff>101600</xdr:colOff>
      <xdr:row>82</xdr:row>
      <xdr:rowOff>82550</xdr:rowOff>
    </xdr:to>
    <xdr:sp macro="" textlink="">
      <xdr:nvSpPr>
        <xdr:cNvPr id="755" name="フローチャート: 判断 754"/>
        <xdr:cNvSpPr/>
      </xdr:nvSpPr>
      <xdr:spPr>
        <a:xfrm>
          <a:off x="15430500" y="1403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5080</xdr:rowOff>
    </xdr:from>
    <xdr:to>
      <xdr:col>76</xdr:col>
      <xdr:colOff>165100</xdr:colOff>
      <xdr:row>82</xdr:row>
      <xdr:rowOff>106680</xdr:rowOff>
    </xdr:to>
    <xdr:sp macro="" textlink="">
      <xdr:nvSpPr>
        <xdr:cNvPr id="756" name="フローチャート: 判断 755"/>
        <xdr:cNvSpPr/>
      </xdr:nvSpPr>
      <xdr:spPr>
        <a:xfrm>
          <a:off x="14541500" y="14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165100</xdr:rowOff>
    </xdr:from>
    <xdr:to>
      <xdr:col>72</xdr:col>
      <xdr:colOff>38100</xdr:colOff>
      <xdr:row>82</xdr:row>
      <xdr:rowOff>95250</xdr:rowOff>
    </xdr:to>
    <xdr:sp macro="" textlink="">
      <xdr:nvSpPr>
        <xdr:cNvPr id="757" name="フローチャート: 判断 756"/>
        <xdr:cNvSpPr/>
      </xdr:nvSpPr>
      <xdr:spPr>
        <a:xfrm>
          <a:off x="13652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36830</xdr:rowOff>
    </xdr:from>
    <xdr:to>
      <xdr:col>67</xdr:col>
      <xdr:colOff>101600</xdr:colOff>
      <xdr:row>82</xdr:row>
      <xdr:rowOff>138430</xdr:rowOff>
    </xdr:to>
    <xdr:sp macro="" textlink="">
      <xdr:nvSpPr>
        <xdr:cNvPr id="758" name="フローチャート: 判断 757"/>
        <xdr:cNvSpPr/>
      </xdr:nvSpPr>
      <xdr:spPr>
        <a:xfrm>
          <a:off x="12763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132080</xdr:rowOff>
    </xdr:from>
    <xdr:to>
      <xdr:col>85</xdr:col>
      <xdr:colOff>177800</xdr:colOff>
      <xdr:row>82</xdr:row>
      <xdr:rowOff>62230</xdr:rowOff>
    </xdr:to>
    <xdr:sp macro="" textlink="">
      <xdr:nvSpPr>
        <xdr:cNvPr id="764" name="楕円 763"/>
        <xdr:cNvSpPr/>
      </xdr:nvSpPr>
      <xdr:spPr>
        <a:xfrm>
          <a:off x="162687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110507</xdr:rowOff>
    </xdr:from>
    <xdr:ext cx="405111" cy="259045"/>
    <xdr:sp macro="" textlink="">
      <xdr:nvSpPr>
        <xdr:cNvPr id="765" name="【児童館】&#10;有形固定資産減価償却率該当値テキスト"/>
        <xdr:cNvSpPr txBox="1"/>
      </xdr:nvSpPr>
      <xdr:spPr>
        <a:xfrm>
          <a:off x="16357600" y="1399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107950</xdr:rowOff>
    </xdr:from>
    <xdr:to>
      <xdr:col>81</xdr:col>
      <xdr:colOff>101600</xdr:colOff>
      <xdr:row>82</xdr:row>
      <xdr:rowOff>38100</xdr:rowOff>
    </xdr:to>
    <xdr:sp macro="" textlink="">
      <xdr:nvSpPr>
        <xdr:cNvPr id="766" name="楕円 765"/>
        <xdr:cNvSpPr/>
      </xdr:nvSpPr>
      <xdr:spPr>
        <a:xfrm>
          <a:off x="15430500" y="1399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158750</xdr:rowOff>
    </xdr:from>
    <xdr:to>
      <xdr:col>85</xdr:col>
      <xdr:colOff>127000</xdr:colOff>
      <xdr:row>82</xdr:row>
      <xdr:rowOff>11430</xdr:rowOff>
    </xdr:to>
    <xdr:cxnSp macro="">
      <xdr:nvCxnSpPr>
        <xdr:cNvPr id="767" name="直線コネクタ 766"/>
        <xdr:cNvCxnSpPr/>
      </xdr:nvCxnSpPr>
      <xdr:spPr>
        <a:xfrm>
          <a:off x="15481300" y="1404620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76200</xdr:rowOff>
    </xdr:from>
    <xdr:to>
      <xdr:col>76</xdr:col>
      <xdr:colOff>165100</xdr:colOff>
      <xdr:row>82</xdr:row>
      <xdr:rowOff>6350</xdr:rowOff>
    </xdr:to>
    <xdr:sp macro="" textlink="">
      <xdr:nvSpPr>
        <xdr:cNvPr id="768" name="楕円 767"/>
        <xdr:cNvSpPr/>
      </xdr:nvSpPr>
      <xdr:spPr>
        <a:xfrm>
          <a:off x="14541500" y="1396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127000</xdr:rowOff>
    </xdr:from>
    <xdr:to>
      <xdr:col>81</xdr:col>
      <xdr:colOff>50800</xdr:colOff>
      <xdr:row>81</xdr:row>
      <xdr:rowOff>158750</xdr:rowOff>
    </xdr:to>
    <xdr:cxnSp macro="">
      <xdr:nvCxnSpPr>
        <xdr:cNvPr id="769" name="直線コネクタ 768"/>
        <xdr:cNvCxnSpPr/>
      </xdr:nvCxnSpPr>
      <xdr:spPr>
        <a:xfrm>
          <a:off x="14592300" y="1401445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48261</xdr:rowOff>
    </xdr:from>
    <xdr:to>
      <xdr:col>72</xdr:col>
      <xdr:colOff>38100</xdr:colOff>
      <xdr:row>81</xdr:row>
      <xdr:rowOff>149861</xdr:rowOff>
    </xdr:to>
    <xdr:sp macro="" textlink="">
      <xdr:nvSpPr>
        <xdr:cNvPr id="770" name="楕円 769"/>
        <xdr:cNvSpPr/>
      </xdr:nvSpPr>
      <xdr:spPr>
        <a:xfrm>
          <a:off x="1365250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99061</xdr:rowOff>
    </xdr:from>
    <xdr:to>
      <xdr:col>76</xdr:col>
      <xdr:colOff>114300</xdr:colOff>
      <xdr:row>81</xdr:row>
      <xdr:rowOff>127000</xdr:rowOff>
    </xdr:to>
    <xdr:cxnSp macro="">
      <xdr:nvCxnSpPr>
        <xdr:cNvPr id="771" name="直線コネクタ 770"/>
        <xdr:cNvCxnSpPr/>
      </xdr:nvCxnSpPr>
      <xdr:spPr>
        <a:xfrm>
          <a:off x="13703300" y="13986511"/>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20320</xdr:rowOff>
    </xdr:from>
    <xdr:to>
      <xdr:col>67</xdr:col>
      <xdr:colOff>101600</xdr:colOff>
      <xdr:row>81</xdr:row>
      <xdr:rowOff>121920</xdr:rowOff>
    </xdr:to>
    <xdr:sp macro="" textlink="">
      <xdr:nvSpPr>
        <xdr:cNvPr id="772" name="楕円 771"/>
        <xdr:cNvSpPr/>
      </xdr:nvSpPr>
      <xdr:spPr>
        <a:xfrm>
          <a:off x="12763500" y="1390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71120</xdr:rowOff>
    </xdr:from>
    <xdr:to>
      <xdr:col>71</xdr:col>
      <xdr:colOff>177800</xdr:colOff>
      <xdr:row>81</xdr:row>
      <xdr:rowOff>99061</xdr:rowOff>
    </xdr:to>
    <xdr:cxnSp macro="">
      <xdr:nvCxnSpPr>
        <xdr:cNvPr id="773" name="直線コネクタ 772"/>
        <xdr:cNvCxnSpPr/>
      </xdr:nvCxnSpPr>
      <xdr:spPr>
        <a:xfrm>
          <a:off x="12814300" y="13958570"/>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73677</xdr:rowOff>
    </xdr:from>
    <xdr:ext cx="405111" cy="259045"/>
    <xdr:sp macro="" textlink="">
      <xdr:nvSpPr>
        <xdr:cNvPr id="774" name="n_1aveValue【児童館】&#10;有形固定資産減価償却率"/>
        <xdr:cNvSpPr txBox="1"/>
      </xdr:nvSpPr>
      <xdr:spPr>
        <a:xfrm>
          <a:off x="15266044" y="14132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97807</xdr:rowOff>
    </xdr:from>
    <xdr:ext cx="405111" cy="259045"/>
    <xdr:sp macro="" textlink="">
      <xdr:nvSpPr>
        <xdr:cNvPr id="775" name="n_2aveValue【児童館】&#10;有形固定資産減価償却率"/>
        <xdr:cNvSpPr txBox="1"/>
      </xdr:nvSpPr>
      <xdr:spPr>
        <a:xfrm>
          <a:off x="14389744" y="1415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86377</xdr:rowOff>
    </xdr:from>
    <xdr:ext cx="405111" cy="259045"/>
    <xdr:sp macro="" textlink="">
      <xdr:nvSpPr>
        <xdr:cNvPr id="776" name="n_3aveValue【児童館】&#10;有形固定資産減価償却率"/>
        <xdr:cNvSpPr txBox="1"/>
      </xdr:nvSpPr>
      <xdr:spPr>
        <a:xfrm>
          <a:off x="13500744" y="1414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129557</xdr:rowOff>
    </xdr:from>
    <xdr:ext cx="405111" cy="259045"/>
    <xdr:sp macro="" textlink="">
      <xdr:nvSpPr>
        <xdr:cNvPr id="777" name="n_4aveValue【児童館】&#10;有形固定資産減価償却率"/>
        <xdr:cNvSpPr txBox="1"/>
      </xdr:nvSpPr>
      <xdr:spPr>
        <a:xfrm>
          <a:off x="126117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54627</xdr:rowOff>
    </xdr:from>
    <xdr:ext cx="405111" cy="259045"/>
    <xdr:sp macro="" textlink="">
      <xdr:nvSpPr>
        <xdr:cNvPr id="778" name="n_1mainValue【児童館】&#10;有形固定資産減価償却率"/>
        <xdr:cNvSpPr txBox="1"/>
      </xdr:nvSpPr>
      <xdr:spPr>
        <a:xfrm>
          <a:off x="15266044" y="1377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22877</xdr:rowOff>
    </xdr:from>
    <xdr:ext cx="405111" cy="259045"/>
    <xdr:sp macro="" textlink="">
      <xdr:nvSpPr>
        <xdr:cNvPr id="779" name="n_2mainValue【児童館】&#10;有形固定資産減価償却率"/>
        <xdr:cNvSpPr txBox="1"/>
      </xdr:nvSpPr>
      <xdr:spPr>
        <a:xfrm>
          <a:off x="14389744" y="1373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166388</xdr:rowOff>
    </xdr:from>
    <xdr:ext cx="405111" cy="259045"/>
    <xdr:sp macro="" textlink="">
      <xdr:nvSpPr>
        <xdr:cNvPr id="780" name="n_3mainValue【児童館】&#10;有形固定資産減価償却率"/>
        <xdr:cNvSpPr txBox="1"/>
      </xdr:nvSpPr>
      <xdr:spPr>
        <a:xfrm>
          <a:off x="13500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138447</xdr:rowOff>
    </xdr:from>
    <xdr:ext cx="405111" cy="259045"/>
    <xdr:sp macro="" textlink="">
      <xdr:nvSpPr>
        <xdr:cNvPr id="781" name="n_4mainValue【児童館】&#10;有形固定資産減価償却率"/>
        <xdr:cNvSpPr txBox="1"/>
      </xdr:nvSpPr>
      <xdr:spPr>
        <a:xfrm>
          <a:off x="12611744" y="13682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5" name="テキスト ボックス 79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7" name="テキスト ボックス 79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9" name="テキスト ボックス 79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1" name="テキスト ボックス 80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85</xdr:row>
      <xdr:rowOff>102870</xdr:rowOff>
    </xdr:to>
    <xdr:cxnSp macro="">
      <xdr:nvCxnSpPr>
        <xdr:cNvPr id="805" name="直線コネクタ 804"/>
        <xdr:cNvCxnSpPr/>
      </xdr:nvCxnSpPr>
      <xdr:spPr>
        <a:xfrm flipV="1">
          <a:off x="22160864" y="133731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106697</xdr:rowOff>
    </xdr:from>
    <xdr:ext cx="469744" cy="259045"/>
    <xdr:sp macro="" textlink="">
      <xdr:nvSpPr>
        <xdr:cNvPr id="806" name="【児童館】&#10;一人当たり面積最小値テキスト"/>
        <xdr:cNvSpPr txBox="1"/>
      </xdr:nvSpPr>
      <xdr:spPr>
        <a:xfrm>
          <a:off x="22199600"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102870</xdr:rowOff>
    </xdr:from>
    <xdr:to>
      <xdr:col>116</xdr:col>
      <xdr:colOff>152400</xdr:colOff>
      <xdr:row>85</xdr:row>
      <xdr:rowOff>102870</xdr:rowOff>
    </xdr:to>
    <xdr:cxnSp macro="">
      <xdr:nvCxnSpPr>
        <xdr:cNvPr id="807" name="直線コネクタ 806"/>
        <xdr:cNvCxnSpPr/>
      </xdr:nvCxnSpPr>
      <xdr:spPr>
        <a:xfrm>
          <a:off x="22072600" y="1467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808" name="【児童館】&#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809" name="直線コネクタ 808"/>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810" name="【児童館】&#10;一人当たり面積平均値テキスト"/>
        <xdr:cNvSpPr txBox="1"/>
      </xdr:nvSpPr>
      <xdr:spPr>
        <a:xfrm>
          <a:off x="22199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11" name="フローチャート: 判断 810"/>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128270</xdr:rowOff>
    </xdr:from>
    <xdr:to>
      <xdr:col>112</xdr:col>
      <xdr:colOff>38100</xdr:colOff>
      <xdr:row>83</xdr:row>
      <xdr:rowOff>58420</xdr:rowOff>
    </xdr:to>
    <xdr:sp macro="" textlink="">
      <xdr:nvSpPr>
        <xdr:cNvPr id="812" name="フローチャート: 判断 811"/>
        <xdr:cNvSpPr/>
      </xdr:nvSpPr>
      <xdr:spPr>
        <a:xfrm>
          <a:off x="21272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2539</xdr:rowOff>
    </xdr:from>
    <xdr:to>
      <xdr:col>107</xdr:col>
      <xdr:colOff>101600</xdr:colOff>
      <xdr:row>83</xdr:row>
      <xdr:rowOff>104139</xdr:rowOff>
    </xdr:to>
    <xdr:sp macro="" textlink="">
      <xdr:nvSpPr>
        <xdr:cNvPr id="813" name="フローチャート: 判断 812"/>
        <xdr:cNvSpPr/>
      </xdr:nvSpPr>
      <xdr:spPr>
        <a:xfrm>
          <a:off x="20383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814" name="フローチャート: 判断 813"/>
        <xdr:cNvSpPr/>
      </xdr:nvSpPr>
      <xdr:spPr>
        <a:xfrm>
          <a:off x="19494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52070</xdr:rowOff>
    </xdr:from>
    <xdr:to>
      <xdr:col>98</xdr:col>
      <xdr:colOff>38100</xdr:colOff>
      <xdr:row>83</xdr:row>
      <xdr:rowOff>153670</xdr:rowOff>
    </xdr:to>
    <xdr:sp macro="" textlink="">
      <xdr:nvSpPr>
        <xdr:cNvPr id="815" name="フローチャート: 判断 814"/>
        <xdr:cNvSpPr/>
      </xdr:nvSpPr>
      <xdr:spPr>
        <a:xfrm>
          <a:off x="18605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74930</xdr:rowOff>
    </xdr:from>
    <xdr:to>
      <xdr:col>116</xdr:col>
      <xdr:colOff>114300</xdr:colOff>
      <xdr:row>81</xdr:row>
      <xdr:rowOff>5080</xdr:rowOff>
    </xdr:to>
    <xdr:sp macro="" textlink="">
      <xdr:nvSpPr>
        <xdr:cNvPr id="821" name="楕円 820"/>
        <xdr:cNvSpPr/>
      </xdr:nvSpPr>
      <xdr:spPr>
        <a:xfrm>
          <a:off x="22110700" y="137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97807</xdr:rowOff>
    </xdr:from>
    <xdr:ext cx="469744" cy="259045"/>
    <xdr:sp macro="" textlink="">
      <xdr:nvSpPr>
        <xdr:cNvPr id="822" name="【児童館】&#10;一人当たり面積該当値テキスト"/>
        <xdr:cNvSpPr txBox="1"/>
      </xdr:nvSpPr>
      <xdr:spPr>
        <a:xfrm>
          <a:off x="22199600" y="1364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86361</xdr:rowOff>
    </xdr:from>
    <xdr:to>
      <xdr:col>112</xdr:col>
      <xdr:colOff>38100</xdr:colOff>
      <xdr:row>81</xdr:row>
      <xdr:rowOff>16511</xdr:rowOff>
    </xdr:to>
    <xdr:sp macro="" textlink="">
      <xdr:nvSpPr>
        <xdr:cNvPr id="823" name="楕円 822"/>
        <xdr:cNvSpPr/>
      </xdr:nvSpPr>
      <xdr:spPr>
        <a:xfrm>
          <a:off x="21272500" y="138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125730</xdr:rowOff>
    </xdr:from>
    <xdr:to>
      <xdr:col>116</xdr:col>
      <xdr:colOff>63500</xdr:colOff>
      <xdr:row>80</xdr:row>
      <xdr:rowOff>137161</xdr:rowOff>
    </xdr:to>
    <xdr:cxnSp macro="">
      <xdr:nvCxnSpPr>
        <xdr:cNvPr id="824" name="直線コネクタ 823"/>
        <xdr:cNvCxnSpPr/>
      </xdr:nvCxnSpPr>
      <xdr:spPr>
        <a:xfrm flipV="1">
          <a:off x="21323300" y="138417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105411</xdr:rowOff>
    </xdr:from>
    <xdr:to>
      <xdr:col>107</xdr:col>
      <xdr:colOff>101600</xdr:colOff>
      <xdr:row>81</xdr:row>
      <xdr:rowOff>35561</xdr:rowOff>
    </xdr:to>
    <xdr:sp macro="" textlink="">
      <xdr:nvSpPr>
        <xdr:cNvPr id="825" name="楕円 824"/>
        <xdr:cNvSpPr/>
      </xdr:nvSpPr>
      <xdr:spPr>
        <a:xfrm>
          <a:off x="20383500" y="1382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137161</xdr:rowOff>
    </xdr:from>
    <xdr:to>
      <xdr:col>111</xdr:col>
      <xdr:colOff>177800</xdr:colOff>
      <xdr:row>80</xdr:row>
      <xdr:rowOff>156211</xdr:rowOff>
    </xdr:to>
    <xdr:cxnSp macro="">
      <xdr:nvCxnSpPr>
        <xdr:cNvPr id="826" name="直線コネクタ 825"/>
        <xdr:cNvCxnSpPr/>
      </xdr:nvCxnSpPr>
      <xdr:spPr>
        <a:xfrm flipV="1">
          <a:off x="20434300" y="138531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132080</xdr:rowOff>
    </xdr:from>
    <xdr:to>
      <xdr:col>102</xdr:col>
      <xdr:colOff>165100</xdr:colOff>
      <xdr:row>81</xdr:row>
      <xdr:rowOff>62230</xdr:rowOff>
    </xdr:to>
    <xdr:sp macro="" textlink="">
      <xdr:nvSpPr>
        <xdr:cNvPr id="827" name="楕円 826"/>
        <xdr:cNvSpPr/>
      </xdr:nvSpPr>
      <xdr:spPr>
        <a:xfrm>
          <a:off x="194945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156211</xdr:rowOff>
    </xdr:from>
    <xdr:to>
      <xdr:col>107</xdr:col>
      <xdr:colOff>50800</xdr:colOff>
      <xdr:row>81</xdr:row>
      <xdr:rowOff>11430</xdr:rowOff>
    </xdr:to>
    <xdr:cxnSp macro="">
      <xdr:nvCxnSpPr>
        <xdr:cNvPr id="828" name="直線コネクタ 827"/>
        <xdr:cNvCxnSpPr/>
      </xdr:nvCxnSpPr>
      <xdr:spPr>
        <a:xfrm flipV="1">
          <a:off x="19545300" y="138722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143511</xdr:rowOff>
    </xdr:from>
    <xdr:to>
      <xdr:col>98</xdr:col>
      <xdr:colOff>38100</xdr:colOff>
      <xdr:row>81</xdr:row>
      <xdr:rowOff>73661</xdr:rowOff>
    </xdr:to>
    <xdr:sp macro="" textlink="">
      <xdr:nvSpPr>
        <xdr:cNvPr id="829" name="楕円 828"/>
        <xdr:cNvSpPr/>
      </xdr:nvSpPr>
      <xdr:spPr>
        <a:xfrm>
          <a:off x="18605500" y="138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11430</xdr:rowOff>
    </xdr:from>
    <xdr:to>
      <xdr:col>102</xdr:col>
      <xdr:colOff>114300</xdr:colOff>
      <xdr:row>81</xdr:row>
      <xdr:rowOff>22861</xdr:rowOff>
    </xdr:to>
    <xdr:cxnSp macro="">
      <xdr:nvCxnSpPr>
        <xdr:cNvPr id="830" name="直線コネクタ 829"/>
        <xdr:cNvCxnSpPr/>
      </xdr:nvCxnSpPr>
      <xdr:spPr>
        <a:xfrm flipV="1">
          <a:off x="18656300" y="138988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49547</xdr:rowOff>
    </xdr:from>
    <xdr:ext cx="469744" cy="259045"/>
    <xdr:sp macro="" textlink="">
      <xdr:nvSpPr>
        <xdr:cNvPr id="831" name="n_1aveValue【児童館】&#10;一人当たり面積"/>
        <xdr:cNvSpPr txBox="1"/>
      </xdr:nvSpPr>
      <xdr:spPr>
        <a:xfrm>
          <a:off x="21075727" y="1427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95266</xdr:rowOff>
    </xdr:from>
    <xdr:ext cx="469744" cy="259045"/>
    <xdr:sp macro="" textlink="">
      <xdr:nvSpPr>
        <xdr:cNvPr id="832" name="n_2aveValue【児童館】&#10;一人当たり面積"/>
        <xdr:cNvSpPr txBox="1"/>
      </xdr:nvSpPr>
      <xdr:spPr>
        <a:xfrm>
          <a:off x="20199427" y="1432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160038</xdr:rowOff>
    </xdr:from>
    <xdr:ext cx="469744" cy="259045"/>
    <xdr:sp macro="" textlink="">
      <xdr:nvSpPr>
        <xdr:cNvPr id="833" name="n_3aveValue【児童館】&#10;一人当たり面積"/>
        <xdr:cNvSpPr txBox="1"/>
      </xdr:nvSpPr>
      <xdr:spPr>
        <a:xfrm>
          <a:off x="19310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144797</xdr:rowOff>
    </xdr:from>
    <xdr:ext cx="469744" cy="259045"/>
    <xdr:sp macro="" textlink="">
      <xdr:nvSpPr>
        <xdr:cNvPr id="834" name="n_4aveValue【児童館】&#10;一人当たり面積"/>
        <xdr:cNvSpPr txBox="1"/>
      </xdr:nvSpPr>
      <xdr:spPr>
        <a:xfrm>
          <a:off x="1842142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33038</xdr:rowOff>
    </xdr:from>
    <xdr:ext cx="469744" cy="259045"/>
    <xdr:sp macro="" textlink="">
      <xdr:nvSpPr>
        <xdr:cNvPr id="835" name="n_1mainValue【児童館】&#10;一人当たり面積"/>
        <xdr:cNvSpPr txBox="1"/>
      </xdr:nvSpPr>
      <xdr:spPr>
        <a:xfrm>
          <a:off x="21075727" y="1357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52088</xdr:rowOff>
    </xdr:from>
    <xdr:ext cx="469744" cy="259045"/>
    <xdr:sp macro="" textlink="">
      <xdr:nvSpPr>
        <xdr:cNvPr id="836" name="n_2mainValue【児童館】&#10;一人当たり面積"/>
        <xdr:cNvSpPr txBox="1"/>
      </xdr:nvSpPr>
      <xdr:spPr>
        <a:xfrm>
          <a:off x="20199427" y="1359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78757</xdr:rowOff>
    </xdr:from>
    <xdr:ext cx="469744" cy="259045"/>
    <xdr:sp macro="" textlink="">
      <xdr:nvSpPr>
        <xdr:cNvPr id="837" name="n_3mainValue【児童館】&#10;一人当たり面積"/>
        <xdr:cNvSpPr txBox="1"/>
      </xdr:nvSpPr>
      <xdr:spPr>
        <a:xfrm>
          <a:off x="19310427" y="1362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90188</xdr:rowOff>
    </xdr:from>
    <xdr:ext cx="469744" cy="259045"/>
    <xdr:sp macro="" textlink="">
      <xdr:nvSpPr>
        <xdr:cNvPr id="838" name="n_4mainValue【児童館】&#10;一人当たり面積"/>
        <xdr:cNvSpPr txBox="1"/>
      </xdr:nvSpPr>
      <xdr:spPr>
        <a:xfrm>
          <a:off x="18421427" y="1363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847" name="正方形/長方形 84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8" name="正方形/長方形 84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9" name="正方形/長方形 84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0" name="正方形/長方形 84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1" name="正方形/長方形 85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2" name="正方形/長方形 85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3" name="正方形/長方形 85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4" name="正方形/長方形 853"/>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と比較して特に学校施設の有形固定資産減価償却率が高い水準にあり、老朽化の進んだ教育施設が多いことから、令和２年３月に教育施設長寿命化計画を策定し、計画に沿ったなかで必要な改修、施設の維持管理を進めており</a:t>
          </a:r>
          <a:r>
            <a:rPr kumimoji="1" lang="ja-JP" altLang="en-US" sz="1100">
              <a:solidFill>
                <a:schemeClr val="dk1"/>
              </a:solidFill>
              <a:effectLst/>
              <a:latin typeface="+mn-lt"/>
              <a:ea typeface="+mn-ea"/>
              <a:cs typeface="+mn-cs"/>
            </a:rPr>
            <a:t>ます。</a:t>
          </a:r>
          <a:endParaRPr lang="ja-JP" altLang="ja-JP" sz="1400">
            <a:effectLst/>
          </a:endParaRPr>
        </a:p>
        <a:p>
          <a:r>
            <a:rPr kumimoji="1" lang="ja-JP" altLang="en-US" sz="1100">
              <a:solidFill>
                <a:schemeClr val="dk1"/>
              </a:solidFill>
              <a:effectLst/>
              <a:latin typeface="+mn-lt"/>
              <a:ea typeface="+mn-ea"/>
              <a:cs typeface="+mn-cs"/>
            </a:rPr>
            <a:t>また、今後は</a:t>
          </a:r>
          <a:r>
            <a:rPr kumimoji="1" lang="ja-JP" altLang="ja-JP" sz="1100">
              <a:solidFill>
                <a:schemeClr val="dk1"/>
              </a:solidFill>
              <a:effectLst/>
              <a:latin typeface="+mn-lt"/>
              <a:ea typeface="+mn-ea"/>
              <a:cs typeface="+mn-cs"/>
            </a:rPr>
            <a:t>将来の児童・生徒数の推移や地域の実情を踏まえ</a:t>
          </a:r>
          <a:r>
            <a:rPr kumimoji="1" lang="ja-JP" altLang="en-US" sz="1100">
              <a:solidFill>
                <a:schemeClr val="dk1"/>
              </a:solidFill>
              <a:effectLst/>
              <a:latin typeface="+mn-lt"/>
              <a:ea typeface="+mn-ea"/>
              <a:cs typeface="+mn-cs"/>
            </a:rPr>
            <a:t>学校の</a:t>
          </a:r>
          <a:r>
            <a:rPr kumimoji="1" lang="ja-JP" altLang="ja-JP" sz="1100">
              <a:solidFill>
                <a:schemeClr val="dk1"/>
              </a:solidFill>
              <a:effectLst/>
              <a:latin typeface="+mn-lt"/>
              <a:ea typeface="+mn-ea"/>
              <a:cs typeface="+mn-cs"/>
            </a:rPr>
            <a:t>統廃合や建替え</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検討して</a:t>
          </a:r>
          <a:r>
            <a:rPr kumimoji="1" lang="ja-JP" altLang="en-US" sz="1100">
              <a:solidFill>
                <a:schemeClr val="dk1"/>
              </a:solidFill>
              <a:effectLst/>
              <a:latin typeface="+mn-lt"/>
              <a:ea typeface="+mn-ea"/>
              <a:cs typeface="+mn-cs"/>
            </a:rPr>
            <a:t>いきます</a:t>
          </a:r>
          <a:r>
            <a:rPr kumimoji="1" lang="ja-JP" altLang="ja-JP" sz="1100">
              <a:solidFill>
                <a:schemeClr val="dk1"/>
              </a:solidFill>
              <a:effectLst/>
              <a:latin typeface="+mn-lt"/>
              <a:ea typeface="+mn-ea"/>
              <a:cs typeface="+mn-cs"/>
            </a:rPr>
            <a:t>。その他施設についても公共施設等総合管理計画に基づき、財政状況を勘案しながら老朽化対策に取り組んでいきます。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北海道雄武町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4,093
3,865
636.88
7,249,986
6,802,147
261,066
3,851,959
4,915,836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154957</xdr:rowOff>
    </xdr:from>
    <xdr:ext cx="405111" cy="259045"/>
    <xdr:sp macro="" textlink="">
      <xdr:nvSpPr>
        <xdr:cNvPr id="61" name="【図書館】&#10;有形固定資産減価償却率平均値テキスト"/>
        <xdr:cNvSpPr txBox="1"/>
      </xdr:nvSpPr>
      <xdr:spPr>
        <a:xfrm>
          <a:off x="4673600" y="632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5080</xdr:rowOff>
    </xdr:from>
    <xdr:to>
      <xdr:col>24</xdr:col>
      <xdr:colOff>114300</xdr:colOff>
      <xdr:row>37</xdr:row>
      <xdr:rowOff>106680</xdr:rowOff>
    </xdr:to>
    <xdr:sp macro="" textlink="">
      <xdr:nvSpPr>
        <xdr:cNvPr id="62" name="フローチャート: 判断 61"/>
        <xdr:cNvSpPr/>
      </xdr:nvSpPr>
      <xdr:spPr>
        <a:xfrm>
          <a:off x="45847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30480</xdr:rowOff>
    </xdr:from>
    <xdr:to>
      <xdr:col>20</xdr:col>
      <xdr:colOff>38100</xdr:colOff>
      <xdr:row>37</xdr:row>
      <xdr:rowOff>132080</xdr:rowOff>
    </xdr:to>
    <xdr:sp macro="" textlink="">
      <xdr:nvSpPr>
        <xdr:cNvPr id="63" name="フローチャート: 判断 62"/>
        <xdr:cNvSpPr/>
      </xdr:nvSpPr>
      <xdr:spPr>
        <a:xfrm>
          <a:off x="3746500" y="637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3810</xdr:rowOff>
    </xdr:from>
    <xdr:to>
      <xdr:col>15</xdr:col>
      <xdr:colOff>101600</xdr:colOff>
      <xdr:row>37</xdr:row>
      <xdr:rowOff>105410</xdr:rowOff>
    </xdr:to>
    <xdr:sp macro="" textlink="">
      <xdr:nvSpPr>
        <xdr:cNvPr id="64" name="フローチャート: 判断 63"/>
        <xdr:cNvSpPr/>
      </xdr:nvSpPr>
      <xdr:spPr>
        <a:xfrm>
          <a:off x="2857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90170</xdr:rowOff>
    </xdr:from>
    <xdr:to>
      <xdr:col>10</xdr:col>
      <xdr:colOff>165100</xdr:colOff>
      <xdr:row>37</xdr:row>
      <xdr:rowOff>20320</xdr:rowOff>
    </xdr:to>
    <xdr:sp macro="" textlink="">
      <xdr:nvSpPr>
        <xdr:cNvPr id="65" name="フローチャート: 判断 64"/>
        <xdr:cNvSpPr/>
      </xdr:nvSpPr>
      <xdr:spPr>
        <a:xfrm>
          <a:off x="1968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74930</xdr:rowOff>
    </xdr:from>
    <xdr:to>
      <xdr:col>6</xdr:col>
      <xdr:colOff>38100</xdr:colOff>
      <xdr:row>37</xdr:row>
      <xdr:rowOff>5080</xdr:rowOff>
    </xdr:to>
    <xdr:sp macro="" textlink="">
      <xdr:nvSpPr>
        <xdr:cNvPr id="66" name="フローチャート: 判断 65"/>
        <xdr:cNvSpPr/>
      </xdr:nvSpPr>
      <xdr:spPr>
        <a:xfrm>
          <a:off x="1079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166370</xdr:rowOff>
    </xdr:from>
    <xdr:to>
      <xdr:col>24</xdr:col>
      <xdr:colOff>114300</xdr:colOff>
      <xdr:row>35</xdr:row>
      <xdr:rowOff>96520</xdr:rowOff>
    </xdr:to>
    <xdr:sp macro="" textlink="">
      <xdr:nvSpPr>
        <xdr:cNvPr id="72" name="楕円 71"/>
        <xdr:cNvSpPr/>
      </xdr:nvSpPr>
      <xdr:spPr>
        <a:xfrm>
          <a:off x="4584700" y="59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17797</xdr:rowOff>
    </xdr:from>
    <xdr:ext cx="405111" cy="259045"/>
    <xdr:sp macro="" textlink="">
      <xdr:nvSpPr>
        <xdr:cNvPr id="73" name="【図書館】&#10;有形固定資産減価償却率該当値テキスト"/>
        <xdr:cNvSpPr txBox="1"/>
      </xdr:nvSpPr>
      <xdr:spPr>
        <a:xfrm>
          <a:off x="4673600"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105410</xdr:rowOff>
    </xdr:from>
    <xdr:to>
      <xdr:col>20</xdr:col>
      <xdr:colOff>38100</xdr:colOff>
      <xdr:row>35</xdr:row>
      <xdr:rowOff>35560</xdr:rowOff>
    </xdr:to>
    <xdr:sp macro="" textlink="">
      <xdr:nvSpPr>
        <xdr:cNvPr id="74" name="楕円 73"/>
        <xdr:cNvSpPr/>
      </xdr:nvSpPr>
      <xdr:spPr>
        <a:xfrm>
          <a:off x="3746500" y="59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156210</xdr:rowOff>
    </xdr:from>
    <xdr:to>
      <xdr:col>24</xdr:col>
      <xdr:colOff>63500</xdr:colOff>
      <xdr:row>35</xdr:row>
      <xdr:rowOff>45720</xdr:rowOff>
    </xdr:to>
    <xdr:cxnSp macro="">
      <xdr:nvCxnSpPr>
        <xdr:cNvPr id="75" name="直線コネクタ 74"/>
        <xdr:cNvCxnSpPr/>
      </xdr:nvCxnSpPr>
      <xdr:spPr>
        <a:xfrm>
          <a:off x="3797300" y="598551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19050</xdr:rowOff>
    </xdr:from>
    <xdr:to>
      <xdr:col>15</xdr:col>
      <xdr:colOff>101600</xdr:colOff>
      <xdr:row>34</xdr:row>
      <xdr:rowOff>120650</xdr:rowOff>
    </xdr:to>
    <xdr:sp macro="" textlink="">
      <xdr:nvSpPr>
        <xdr:cNvPr id="76" name="楕円 75"/>
        <xdr:cNvSpPr/>
      </xdr:nvSpPr>
      <xdr:spPr>
        <a:xfrm>
          <a:off x="28575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69850</xdr:rowOff>
    </xdr:from>
    <xdr:to>
      <xdr:col>19</xdr:col>
      <xdr:colOff>177800</xdr:colOff>
      <xdr:row>34</xdr:row>
      <xdr:rowOff>156210</xdr:rowOff>
    </xdr:to>
    <xdr:cxnSp macro="">
      <xdr:nvCxnSpPr>
        <xdr:cNvPr id="77" name="直線コネクタ 76"/>
        <xdr:cNvCxnSpPr/>
      </xdr:nvCxnSpPr>
      <xdr:spPr>
        <a:xfrm>
          <a:off x="2908300" y="5899150"/>
          <a:ext cx="889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127000</xdr:rowOff>
    </xdr:from>
    <xdr:to>
      <xdr:col>10</xdr:col>
      <xdr:colOff>165100</xdr:colOff>
      <xdr:row>34</xdr:row>
      <xdr:rowOff>57150</xdr:rowOff>
    </xdr:to>
    <xdr:sp macro="" textlink="">
      <xdr:nvSpPr>
        <xdr:cNvPr id="78" name="楕円 77"/>
        <xdr:cNvSpPr/>
      </xdr:nvSpPr>
      <xdr:spPr>
        <a:xfrm>
          <a:off x="1968500" y="57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6350</xdr:rowOff>
    </xdr:from>
    <xdr:to>
      <xdr:col>15</xdr:col>
      <xdr:colOff>50800</xdr:colOff>
      <xdr:row>34</xdr:row>
      <xdr:rowOff>69850</xdr:rowOff>
    </xdr:to>
    <xdr:cxnSp macro="">
      <xdr:nvCxnSpPr>
        <xdr:cNvPr id="79" name="直線コネクタ 78"/>
        <xdr:cNvCxnSpPr/>
      </xdr:nvCxnSpPr>
      <xdr:spPr>
        <a:xfrm>
          <a:off x="2019300" y="583565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64770</xdr:rowOff>
    </xdr:from>
    <xdr:to>
      <xdr:col>6</xdr:col>
      <xdr:colOff>38100</xdr:colOff>
      <xdr:row>33</xdr:row>
      <xdr:rowOff>166370</xdr:rowOff>
    </xdr:to>
    <xdr:sp macro="" textlink="">
      <xdr:nvSpPr>
        <xdr:cNvPr id="80" name="楕円 79"/>
        <xdr:cNvSpPr/>
      </xdr:nvSpPr>
      <xdr:spPr>
        <a:xfrm>
          <a:off x="1079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115570</xdr:rowOff>
    </xdr:from>
    <xdr:to>
      <xdr:col>10</xdr:col>
      <xdr:colOff>114300</xdr:colOff>
      <xdr:row>34</xdr:row>
      <xdr:rowOff>6350</xdr:rowOff>
    </xdr:to>
    <xdr:cxnSp macro="">
      <xdr:nvCxnSpPr>
        <xdr:cNvPr id="81" name="直線コネクタ 80"/>
        <xdr:cNvCxnSpPr/>
      </xdr:nvCxnSpPr>
      <xdr:spPr>
        <a:xfrm>
          <a:off x="1130300" y="5773420"/>
          <a:ext cx="8890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123207</xdr:rowOff>
    </xdr:from>
    <xdr:ext cx="405111" cy="259045"/>
    <xdr:sp macro="" textlink="">
      <xdr:nvSpPr>
        <xdr:cNvPr id="82" name="n_1aveValue【図書館】&#10;有形固定資産減価償却率"/>
        <xdr:cNvSpPr txBox="1"/>
      </xdr:nvSpPr>
      <xdr:spPr>
        <a:xfrm>
          <a:off x="3582044" y="6466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96537</xdr:rowOff>
    </xdr:from>
    <xdr:ext cx="405111" cy="259045"/>
    <xdr:sp macro="" textlink="">
      <xdr:nvSpPr>
        <xdr:cNvPr id="83" name="n_2aveValue【図書館】&#10;有形固定資産減価償却率"/>
        <xdr:cNvSpPr txBox="1"/>
      </xdr:nvSpPr>
      <xdr:spPr>
        <a:xfrm>
          <a:off x="2705744" y="6440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11447</xdr:rowOff>
    </xdr:from>
    <xdr:ext cx="405111" cy="259045"/>
    <xdr:sp macro="" textlink="">
      <xdr:nvSpPr>
        <xdr:cNvPr id="84" name="n_3aveValue【図書館】&#10;有形固定資産減価償却率"/>
        <xdr:cNvSpPr txBox="1"/>
      </xdr:nvSpPr>
      <xdr:spPr>
        <a:xfrm>
          <a:off x="18167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167657</xdr:rowOff>
    </xdr:from>
    <xdr:ext cx="405111" cy="259045"/>
    <xdr:sp macro="" textlink="">
      <xdr:nvSpPr>
        <xdr:cNvPr id="85" name="n_4aveValue【図書館】&#10;有形固定資産減価償却率"/>
        <xdr:cNvSpPr txBox="1"/>
      </xdr:nvSpPr>
      <xdr:spPr>
        <a:xfrm>
          <a:off x="927744" y="633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52087</xdr:rowOff>
    </xdr:from>
    <xdr:ext cx="405111" cy="259045"/>
    <xdr:sp macro="" textlink="">
      <xdr:nvSpPr>
        <xdr:cNvPr id="86" name="n_1mainValue【図書館】&#10;有形固定資産減価償却率"/>
        <xdr:cNvSpPr txBox="1"/>
      </xdr:nvSpPr>
      <xdr:spPr>
        <a:xfrm>
          <a:off x="3582044" y="570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137177</xdr:rowOff>
    </xdr:from>
    <xdr:ext cx="405111" cy="259045"/>
    <xdr:sp macro="" textlink="">
      <xdr:nvSpPr>
        <xdr:cNvPr id="87" name="n_2mainValue【図書館】&#10;有形固定資産減価償却率"/>
        <xdr:cNvSpPr txBox="1"/>
      </xdr:nvSpPr>
      <xdr:spPr>
        <a:xfrm>
          <a:off x="2705744" y="562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73677</xdr:rowOff>
    </xdr:from>
    <xdr:ext cx="340478" cy="259045"/>
    <xdr:sp macro="" textlink="">
      <xdr:nvSpPr>
        <xdr:cNvPr id="88" name="n_3mainValue【図書館】&#10;有形固定資産減価償却率"/>
        <xdr:cNvSpPr txBox="1"/>
      </xdr:nvSpPr>
      <xdr:spPr>
        <a:xfrm>
          <a:off x="1849061" y="55600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32</xdr:row>
      <xdr:rowOff>11447</xdr:rowOff>
    </xdr:from>
    <xdr:ext cx="340478" cy="259045"/>
    <xdr:sp macro="" textlink="">
      <xdr:nvSpPr>
        <xdr:cNvPr id="89" name="n_4mainValue【図書館】&#10;有形固定資産減価償却率"/>
        <xdr:cNvSpPr txBox="1"/>
      </xdr:nvSpPr>
      <xdr:spPr>
        <a:xfrm>
          <a:off x="960061" y="549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95250</xdr:rowOff>
    </xdr:from>
    <xdr:to>
      <xdr:col>54</xdr:col>
      <xdr:colOff>189865</xdr:colOff>
      <xdr:row>42</xdr:row>
      <xdr:rowOff>36195</xdr:rowOff>
    </xdr:to>
    <xdr:cxnSp macro="">
      <xdr:nvCxnSpPr>
        <xdr:cNvPr id="113" name="直線コネクタ 112"/>
        <xdr:cNvCxnSpPr/>
      </xdr:nvCxnSpPr>
      <xdr:spPr>
        <a:xfrm flipV="1">
          <a:off x="10476865" y="57531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40022</xdr:rowOff>
    </xdr:from>
    <xdr:ext cx="469744" cy="259045"/>
    <xdr:sp macro="" textlink="">
      <xdr:nvSpPr>
        <xdr:cNvPr id="114" name="【図書館】&#10;一人当たり面積最小値テキスト"/>
        <xdr:cNvSpPr txBox="1"/>
      </xdr:nvSpPr>
      <xdr:spPr>
        <a:xfrm>
          <a:off x="10515600" y="724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36195</xdr:rowOff>
    </xdr:from>
    <xdr:to>
      <xdr:col>55</xdr:col>
      <xdr:colOff>88900</xdr:colOff>
      <xdr:row>42</xdr:row>
      <xdr:rowOff>36195</xdr:rowOff>
    </xdr:to>
    <xdr:cxnSp macro="">
      <xdr:nvCxnSpPr>
        <xdr:cNvPr id="115" name="直線コネクタ 114"/>
        <xdr:cNvCxnSpPr/>
      </xdr:nvCxnSpPr>
      <xdr:spPr>
        <a:xfrm>
          <a:off x="10388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41927</xdr:rowOff>
    </xdr:from>
    <xdr:ext cx="469744" cy="259045"/>
    <xdr:sp macro="" textlink="">
      <xdr:nvSpPr>
        <xdr:cNvPr id="116" name="【図書館】&#10;一人当たり面積最大値テキスト"/>
        <xdr:cNvSpPr txBox="1"/>
      </xdr:nvSpPr>
      <xdr:spPr>
        <a:xfrm>
          <a:off x="105156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95250</xdr:rowOff>
    </xdr:from>
    <xdr:to>
      <xdr:col>55</xdr:col>
      <xdr:colOff>88900</xdr:colOff>
      <xdr:row>33</xdr:row>
      <xdr:rowOff>95250</xdr:rowOff>
    </xdr:to>
    <xdr:cxnSp macro="">
      <xdr:nvCxnSpPr>
        <xdr:cNvPr id="117" name="直線コネクタ 116"/>
        <xdr:cNvCxnSpPr/>
      </xdr:nvCxnSpPr>
      <xdr:spPr>
        <a:xfrm>
          <a:off x="10388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62882</xdr:rowOff>
    </xdr:from>
    <xdr:ext cx="469744" cy="259045"/>
    <xdr:sp macro="" textlink="">
      <xdr:nvSpPr>
        <xdr:cNvPr id="118" name="【図書館】&#10;一人当たり面積平均値テキスト"/>
        <xdr:cNvSpPr txBox="1"/>
      </xdr:nvSpPr>
      <xdr:spPr>
        <a:xfrm>
          <a:off x="10515600" y="6749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84455</xdr:rowOff>
    </xdr:from>
    <xdr:to>
      <xdr:col>55</xdr:col>
      <xdr:colOff>50800</xdr:colOff>
      <xdr:row>40</xdr:row>
      <xdr:rowOff>14605</xdr:rowOff>
    </xdr:to>
    <xdr:sp macro="" textlink="">
      <xdr:nvSpPr>
        <xdr:cNvPr id="119" name="フローチャート: 判断 118"/>
        <xdr:cNvSpPr/>
      </xdr:nvSpPr>
      <xdr:spPr>
        <a:xfrm>
          <a:off x="104267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111125</xdr:rowOff>
    </xdr:from>
    <xdr:to>
      <xdr:col>50</xdr:col>
      <xdr:colOff>165100</xdr:colOff>
      <xdr:row>40</xdr:row>
      <xdr:rowOff>41275</xdr:rowOff>
    </xdr:to>
    <xdr:sp macro="" textlink="">
      <xdr:nvSpPr>
        <xdr:cNvPr id="120" name="フローチャート: 判断 119"/>
        <xdr:cNvSpPr/>
      </xdr:nvSpPr>
      <xdr:spPr>
        <a:xfrm>
          <a:off x="9588500" y="679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114935</xdr:rowOff>
    </xdr:from>
    <xdr:to>
      <xdr:col>46</xdr:col>
      <xdr:colOff>38100</xdr:colOff>
      <xdr:row>40</xdr:row>
      <xdr:rowOff>45085</xdr:rowOff>
    </xdr:to>
    <xdr:sp macro="" textlink="">
      <xdr:nvSpPr>
        <xdr:cNvPr id="121" name="フローチャート: 判断 120"/>
        <xdr:cNvSpPr/>
      </xdr:nvSpPr>
      <xdr:spPr>
        <a:xfrm>
          <a:off x="86995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84455</xdr:rowOff>
    </xdr:from>
    <xdr:to>
      <xdr:col>41</xdr:col>
      <xdr:colOff>101600</xdr:colOff>
      <xdr:row>40</xdr:row>
      <xdr:rowOff>14605</xdr:rowOff>
    </xdr:to>
    <xdr:sp macro="" textlink="">
      <xdr:nvSpPr>
        <xdr:cNvPr id="122" name="フローチャート: 判断 121"/>
        <xdr:cNvSpPr/>
      </xdr:nvSpPr>
      <xdr:spPr>
        <a:xfrm>
          <a:off x="7810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23" name="フローチャート: 判断 122"/>
        <xdr:cNvSpPr/>
      </xdr:nvSpPr>
      <xdr:spPr>
        <a:xfrm>
          <a:off x="6921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59690</xdr:rowOff>
    </xdr:from>
    <xdr:to>
      <xdr:col>55</xdr:col>
      <xdr:colOff>50800</xdr:colOff>
      <xdr:row>38</xdr:row>
      <xdr:rowOff>161290</xdr:rowOff>
    </xdr:to>
    <xdr:sp macro="" textlink="">
      <xdr:nvSpPr>
        <xdr:cNvPr id="129" name="楕円 128"/>
        <xdr:cNvSpPr/>
      </xdr:nvSpPr>
      <xdr:spPr>
        <a:xfrm>
          <a:off x="104267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82567</xdr:rowOff>
    </xdr:from>
    <xdr:ext cx="469744" cy="259045"/>
    <xdr:sp macro="" textlink="">
      <xdr:nvSpPr>
        <xdr:cNvPr id="130" name="【図書館】&#10;一人当たり面積該当値テキスト"/>
        <xdr:cNvSpPr txBox="1"/>
      </xdr:nvSpPr>
      <xdr:spPr>
        <a:xfrm>
          <a:off x="10515600"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65405</xdr:rowOff>
    </xdr:from>
    <xdr:to>
      <xdr:col>50</xdr:col>
      <xdr:colOff>165100</xdr:colOff>
      <xdr:row>38</xdr:row>
      <xdr:rowOff>167005</xdr:rowOff>
    </xdr:to>
    <xdr:sp macro="" textlink="">
      <xdr:nvSpPr>
        <xdr:cNvPr id="131" name="楕円 130"/>
        <xdr:cNvSpPr/>
      </xdr:nvSpPr>
      <xdr:spPr>
        <a:xfrm>
          <a:off x="95885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110490</xdr:rowOff>
    </xdr:from>
    <xdr:to>
      <xdr:col>55</xdr:col>
      <xdr:colOff>0</xdr:colOff>
      <xdr:row>38</xdr:row>
      <xdr:rowOff>116205</xdr:rowOff>
    </xdr:to>
    <xdr:cxnSp macro="">
      <xdr:nvCxnSpPr>
        <xdr:cNvPr id="132" name="直線コネクタ 131"/>
        <xdr:cNvCxnSpPr/>
      </xdr:nvCxnSpPr>
      <xdr:spPr>
        <a:xfrm flipV="1">
          <a:off x="9639300" y="662559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78740</xdr:rowOff>
    </xdr:from>
    <xdr:to>
      <xdr:col>46</xdr:col>
      <xdr:colOff>38100</xdr:colOff>
      <xdr:row>39</xdr:row>
      <xdr:rowOff>8890</xdr:rowOff>
    </xdr:to>
    <xdr:sp macro="" textlink="">
      <xdr:nvSpPr>
        <xdr:cNvPr id="133" name="楕円 132"/>
        <xdr:cNvSpPr/>
      </xdr:nvSpPr>
      <xdr:spPr>
        <a:xfrm>
          <a:off x="8699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116205</xdr:rowOff>
    </xdr:from>
    <xdr:to>
      <xdr:col>50</xdr:col>
      <xdr:colOff>114300</xdr:colOff>
      <xdr:row>38</xdr:row>
      <xdr:rowOff>129540</xdr:rowOff>
    </xdr:to>
    <xdr:cxnSp macro="">
      <xdr:nvCxnSpPr>
        <xdr:cNvPr id="134" name="直線コネクタ 133"/>
        <xdr:cNvCxnSpPr/>
      </xdr:nvCxnSpPr>
      <xdr:spPr>
        <a:xfrm flipV="1">
          <a:off x="8750300" y="663130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95885</xdr:rowOff>
    </xdr:from>
    <xdr:to>
      <xdr:col>41</xdr:col>
      <xdr:colOff>101600</xdr:colOff>
      <xdr:row>39</xdr:row>
      <xdr:rowOff>26035</xdr:rowOff>
    </xdr:to>
    <xdr:sp macro="" textlink="">
      <xdr:nvSpPr>
        <xdr:cNvPr id="135" name="楕円 134"/>
        <xdr:cNvSpPr/>
      </xdr:nvSpPr>
      <xdr:spPr>
        <a:xfrm>
          <a:off x="7810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129540</xdr:rowOff>
    </xdr:from>
    <xdr:to>
      <xdr:col>45</xdr:col>
      <xdr:colOff>177800</xdr:colOff>
      <xdr:row>38</xdr:row>
      <xdr:rowOff>146685</xdr:rowOff>
    </xdr:to>
    <xdr:cxnSp macro="">
      <xdr:nvCxnSpPr>
        <xdr:cNvPr id="136" name="直線コネクタ 135"/>
        <xdr:cNvCxnSpPr/>
      </xdr:nvCxnSpPr>
      <xdr:spPr>
        <a:xfrm flipV="1">
          <a:off x="7861300" y="664464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101600</xdr:rowOff>
    </xdr:from>
    <xdr:to>
      <xdr:col>36</xdr:col>
      <xdr:colOff>165100</xdr:colOff>
      <xdr:row>39</xdr:row>
      <xdr:rowOff>31750</xdr:rowOff>
    </xdr:to>
    <xdr:sp macro="" textlink="">
      <xdr:nvSpPr>
        <xdr:cNvPr id="137" name="楕円 136"/>
        <xdr:cNvSpPr/>
      </xdr:nvSpPr>
      <xdr:spPr>
        <a:xfrm>
          <a:off x="6921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146685</xdr:rowOff>
    </xdr:from>
    <xdr:to>
      <xdr:col>41</xdr:col>
      <xdr:colOff>50800</xdr:colOff>
      <xdr:row>38</xdr:row>
      <xdr:rowOff>152400</xdr:rowOff>
    </xdr:to>
    <xdr:cxnSp macro="">
      <xdr:nvCxnSpPr>
        <xdr:cNvPr id="138" name="直線コネクタ 137"/>
        <xdr:cNvCxnSpPr/>
      </xdr:nvCxnSpPr>
      <xdr:spPr>
        <a:xfrm flipV="1">
          <a:off x="6972300" y="66617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32402</xdr:rowOff>
    </xdr:from>
    <xdr:ext cx="469744" cy="259045"/>
    <xdr:sp macro="" textlink="">
      <xdr:nvSpPr>
        <xdr:cNvPr id="139" name="n_1aveValue【図書館】&#10;一人当たり面積"/>
        <xdr:cNvSpPr txBox="1"/>
      </xdr:nvSpPr>
      <xdr:spPr>
        <a:xfrm>
          <a:off x="9391727" y="689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36212</xdr:rowOff>
    </xdr:from>
    <xdr:ext cx="469744" cy="259045"/>
    <xdr:sp macro="" textlink="">
      <xdr:nvSpPr>
        <xdr:cNvPr id="140" name="n_2aveValue【図書館】&#10;一人当たり面積"/>
        <xdr:cNvSpPr txBox="1"/>
      </xdr:nvSpPr>
      <xdr:spPr>
        <a:xfrm>
          <a:off x="8515427" y="689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5732</xdr:rowOff>
    </xdr:from>
    <xdr:ext cx="469744" cy="259045"/>
    <xdr:sp macro="" textlink="">
      <xdr:nvSpPr>
        <xdr:cNvPr id="141" name="n_3aveValue【図書館】&#10;一人当たり面積"/>
        <xdr:cNvSpPr txBox="1"/>
      </xdr:nvSpPr>
      <xdr:spPr>
        <a:xfrm>
          <a:off x="7626427" y="686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152417</xdr:rowOff>
    </xdr:from>
    <xdr:ext cx="469744" cy="259045"/>
    <xdr:sp macro="" textlink="">
      <xdr:nvSpPr>
        <xdr:cNvPr id="142" name="n_4aveValue【図書館】&#10;一人当たり面積"/>
        <xdr:cNvSpPr txBox="1"/>
      </xdr:nvSpPr>
      <xdr:spPr>
        <a:xfrm>
          <a:off x="6737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12082</xdr:rowOff>
    </xdr:from>
    <xdr:ext cx="469744" cy="259045"/>
    <xdr:sp macro="" textlink="">
      <xdr:nvSpPr>
        <xdr:cNvPr id="143" name="n_1mainValue【図書館】&#10;一人当たり面積"/>
        <xdr:cNvSpPr txBox="1"/>
      </xdr:nvSpPr>
      <xdr:spPr>
        <a:xfrm>
          <a:off x="9391727" y="635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25417</xdr:rowOff>
    </xdr:from>
    <xdr:ext cx="469744" cy="259045"/>
    <xdr:sp macro="" textlink="">
      <xdr:nvSpPr>
        <xdr:cNvPr id="144" name="n_2mainValue【図書館】&#10;一人当たり面積"/>
        <xdr:cNvSpPr txBox="1"/>
      </xdr:nvSpPr>
      <xdr:spPr>
        <a:xfrm>
          <a:off x="8515427" y="636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42562</xdr:rowOff>
    </xdr:from>
    <xdr:ext cx="469744" cy="259045"/>
    <xdr:sp macro="" textlink="">
      <xdr:nvSpPr>
        <xdr:cNvPr id="145" name="n_3mainValue【図書館】&#10;一人当たり面積"/>
        <xdr:cNvSpPr txBox="1"/>
      </xdr:nvSpPr>
      <xdr:spPr>
        <a:xfrm>
          <a:off x="7626427" y="638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48277</xdr:rowOff>
    </xdr:from>
    <xdr:ext cx="469744" cy="259045"/>
    <xdr:sp macro="" textlink="">
      <xdr:nvSpPr>
        <xdr:cNvPr id="146" name="n_4mainValue【図書館】&#10;一人当たり面積"/>
        <xdr:cNvSpPr txBox="1"/>
      </xdr:nvSpPr>
      <xdr:spPr>
        <a:xfrm>
          <a:off x="67374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71" name="直線コネクタ 170"/>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4" name="【体育館・プール】&#10;有形固定資産減価償却率最大値テキスト"/>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5" name="直線コネクタ 174"/>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170197</xdr:rowOff>
    </xdr:from>
    <xdr:ext cx="405111" cy="259045"/>
    <xdr:sp macro="" textlink="">
      <xdr:nvSpPr>
        <xdr:cNvPr id="176" name="【体育館・プール】&#10;有形固定資産減価償却率平均値テキスト"/>
        <xdr:cNvSpPr txBox="1"/>
      </xdr:nvSpPr>
      <xdr:spPr>
        <a:xfrm>
          <a:off x="4673600" y="10285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177" name="フローチャート: 判断 176"/>
        <xdr:cNvSpPr/>
      </xdr:nvSpPr>
      <xdr:spPr>
        <a:xfrm>
          <a:off x="4584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178" name="フローチャート: 判断 177"/>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79" name="フローチャート: 判断 178"/>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180" name="フローチャート: 判断 179"/>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181" name="フローチャート: 判断 180"/>
        <xdr:cNvSpPr/>
      </xdr:nvSpPr>
      <xdr:spPr>
        <a:xfrm>
          <a:off x="1079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25400</xdr:rowOff>
    </xdr:from>
    <xdr:to>
      <xdr:col>24</xdr:col>
      <xdr:colOff>114300</xdr:colOff>
      <xdr:row>64</xdr:row>
      <xdr:rowOff>127000</xdr:rowOff>
    </xdr:to>
    <xdr:sp macro="" textlink="">
      <xdr:nvSpPr>
        <xdr:cNvPr id="187" name="楕円 186"/>
        <xdr:cNvSpPr/>
      </xdr:nvSpPr>
      <xdr:spPr>
        <a:xfrm>
          <a:off x="45847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111777</xdr:rowOff>
    </xdr:from>
    <xdr:ext cx="469744" cy="259045"/>
    <xdr:sp macro="" textlink="">
      <xdr:nvSpPr>
        <xdr:cNvPr id="188" name="【体育館・プール】&#10;有形固定資産減価償却率該当値テキスト"/>
        <xdr:cNvSpPr txBox="1"/>
      </xdr:nvSpPr>
      <xdr:spPr>
        <a:xfrm>
          <a:off x="4673600"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25400</xdr:rowOff>
    </xdr:from>
    <xdr:to>
      <xdr:col>20</xdr:col>
      <xdr:colOff>38100</xdr:colOff>
      <xdr:row>64</xdr:row>
      <xdr:rowOff>127000</xdr:rowOff>
    </xdr:to>
    <xdr:sp macro="" textlink="">
      <xdr:nvSpPr>
        <xdr:cNvPr id="189" name="楕円 188"/>
        <xdr:cNvSpPr/>
      </xdr:nvSpPr>
      <xdr:spPr>
        <a:xfrm>
          <a:off x="3746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76200</xdr:rowOff>
    </xdr:from>
    <xdr:to>
      <xdr:col>24</xdr:col>
      <xdr:colOff>63500</xdr:colOff>
      <xdr:row>64</xdr:row>
      <xdr:rowOff>76200</xdr:rowOff>
    </xdr:to>
    <xdr:cxnSp macro="">
      <xdr:nvCxnSpPr>
        <xdr:cNvPr id="190" name="直線コネクタ 189"/>
        <xdr:cNvCxnSpPr/>
      </xdr:nvCxnSpPr>
      <xdr:spPr>
        <a:xfrm>
          <a:off x="3797300" y="1104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25400</xdr:rowOff>
    </xdr:from>
    <xdr:to>
      <xdr:col>15</xdr:col>
      <xdr:colOff>101600</xdr:colOff>
      <xdr:row>64</xdr:row>
      <xdr:rowOff>127000</xdr:rowOff>
    </xdr:to>
    <xdr:sp macro="" textlink="">
      <xdr:nvSpPr>
        <xdr:cNvPr id="191" name="楕円 190"/>
        <xdr:cNvSpPr/>
      </xdr:nvSpPr>
      <xdr:spPr>
        <a:xfrm>
          <a:off x="2857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76200</xdr:rowOff>
    </xdr:from>
    <xdr:to>
      <xdr:col>19</xdr:col>
      <xdr:colOff>177800</xdr:colOff>
      <xdr:row>64</xdr:row>
      <xdr:rowOff>76200</xdr:rowOff>
    </xdr:to>
    <xdr:cxnSp macro="">
      <xdr:nvCxnSpPr>
        <xdr:cNvPr id="192" name="直線コネクタ 191"/>
        <xdr:cNvCxnSpPr/>
      </xdr:nvCxnSpPr>
      <xdr:spPr>
        <a:xfrm>
          <a:off x="2908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25400</xdr:rowOff>
    </xdr:from>
    <xdr:to>
      <xdr:col>10</xdr:col>
      <xdr:colOff>165100</xdr:colOff>
      <xdr:row>64</xdr:row>
      <xdr:rowOff>127000</xdr:rowOff>
    </xdr:to>
    <xdr:sp macro="" textlink="">
      <xdr:nvSpPr>
        <xdr:cNvPr id="193" name="楕円 192"/>
        <xdr:cNvSpPr/>
      </xdr:nvSpPr>
      <xdr:spPr>
        <a:xfrm>
          <a:off x="1968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76200</xdr:rowOff>
    </xdr:from>
    <xdr:to>
      <xdr:col>15</xdr:col>
      <xdr:colOff>50800</xdr:colOff>
      <xdr:row>64</xdr:row>
      <xdr:rowOff>76200</xdr:rowOff>
    </xdr:to>
    <xdr:cxnSp macro="">
      <xdr:nvCxnSpPr>
        <xdr:cNvPr id="194" name="直線コネクタ 193"/>
        <xdr:cNvCxnSpPr/>
      </xdr:nvCxnSpPr>
      <xdr:spPr>
        <a:xfrm>
          <a:off x="2019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25400</xdr:rowOff>
    </xdr:from>
    <xdr:to>
      <xdr:col>6</xdr:col>
      <xdr:colOff>38100</xdr:colOff>
      <xdr:row>64</xdr:row>
      <xdr:rowOff>127000</xdr:rowOff>
    </xdr:to>
    <xdr:sp macro="" textlink="">
      <xdr:nvSpPr>
        <xdr:cNvPr id="195" name="楕円 194"/>
        <xdr:cNvSpPr/>
      </xdr:nvSpPr>
      <xdr:spPr>
        <a:xfrm>
          <a:off x="1079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76200</xdr:rowOff>
    </xdr:from>
    <xdr:to>
      <xdr:col>10</xdr:col>
      <xdr:colOff>114300</xdr:colOff>
      <xdr:row>64</xdr:row>
      <xdr:rowOff>76200</xdr:rowOff>
    </xdr:to>
    <xdr:cxnSp macro="">
      <xdr:nvCxnSpPr>
        <xdr:cNvPr id="196" name="直線コネクタ 195"/>
        <xdr:cNvCxnSpPr/>
      </xdr:nvCxnSpPr>
      <xdr:spPr>
        <a:xfrm>
          <a:off x="1130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86377</xdr:rowOff>
    </xdr:from>
    <xdr:ext cx="405111" cy="259045"/>
    <xdr:sp macro="" textlink="">
      <xdr:nvSpPr>
        <xdr:cNvPr id="197" name="n_1aveValue【体育館・プール】&#10;有形固定資産減価償却率"/>
        <xdr:cNvSpPr txBox="1"/>
      </xdr:nvSpPr>
      <xdr:spPr>
        <a:xfrm>
          <a:off x="3582044"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98" name="n_2aveValue【体育館・プール】&#10;有形固定資産減価償却率"/>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80662</xdr:rowOff>
    </xdr:from>
    <xdr:ext cx="405111" cy="259045"/>
    <xdr:sp macro="" textlink="">
      <xdr:nvSpPr>
        <xdr:cNvPr id="199" name="n_3aveValue【体育館・プール】&#10;有形固定資産減価償却率"/>
        <xdr:cNvSpPr txBox="1"/>
      </xdr:nvSpPr>
      <xdr:spPr>
        <a:xfrm>
          <a:off x="1816744" y="1019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109237</xdr:rowOff>
    </xdr:from>
    <xdr:ext cx="405111" cy="259045"/>
    <xdr:sp macro="" textlink="">
      <xdr:nvSpPr>
        <xdr:cNvPr id="200" name="n_4aveValue【体育館・プール】&#10;有形固定資産減価償却率"/>
        <xdr:cNvSpPr txBox="1"/>
      </xdr:nvSpPr>
      <xdr:spPr>
        <a:xfrm>
          <a:off x="927744" y="1022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64</xdr:row>
      <xdr:rowOff>118127</xdr:rowOff>
    </xdr:from>
    <xdr:ext cx="469744" cy="259045"/>
    <xdr:sp macro="" textlink="">
      <xdr:nvSpPr>
        <xdr:cNvPr id="201" name="n_1mainValue【体育館・プール】&#10;有形固定資産減価償却率"/>
        <xdr:cNvSpPr txBox="1"/>
      </xdr:nvSpPr>
      <xdr:spPr>
        <a:xfrm>
          <a:off x="35497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64</xdr:row>
      <xdr:rowOff>118127</xdr:rowOff>
    </xdr:from>
    <xdr:ext cx="469744" cy="259045"/>
    <xdr:sp macro="" textlink="">
      <xdr:nvSpPr>
        <xdr:cNvPr id="202" name="n_2mainValue【体育館・プール】&#10;有形固定資産減価償却率"/>
        <xdr:cNvSpPr txBox="1"/>
      </xdr:nvSpPr>
      <xdr:spPr>
        <a:xfrm>
          <a:off x="2673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64</xdr:row>
      <xdr:rowOff>118127</xdr:rowOff>
    </xdr:from>
    <xdr:ext cx="469744" cy="259045"/>
    <xdr:sp macro="" textlink="">
      <xdr:nvSpPr>
        <xdr:cNvPr id="203" name="n_3mainValue【体育館・プール】&#10;有形固定資産減価償却率"/>
        <xdr:cNvSpPr txBox="1"/>
      </xdr:nvSpPr>
      <xdr:spPr>
        <a:xfrm>
          <a:off x="1784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64</xdr:row>
      <xdr:rowOff>118127</xdr:rowOff>
    </xdr:from>
    <xdr:ext cx="469744" cy="259045"/>
    <xdr:sp macro="" textlink="">
      <xdr:nvSpPr>
        <xdr:cNvPr id="204" name="n_4mainValue【体育館・プール】&#10;有形固定資産減価償却率"/>
        <xdr:cNvSpPr txBox="1"/>
      </xdr:nvSpPr>
      <xdr:spPr>
        <a:xfrm>
          <a:off x="895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230" name="直線コネクタ 229"/>
        <xdr:cNvCxnSpPr/>
      </xdr:nvCxnSpPr>
      <xdr:spPr>
        <a:xfrm flipV="1">
          <a:off x="10476865" y="9477103"/>
          <a:ext cx="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231" name="【体育館・プール】&#10;一人当たり面積最小値テキスト"/>
        <xdr:cNvSpPr txBox="1"/>
      </xdr:nvSpPr>
      <xdr:spPr>
        <a:xfrm>
          <a:off x="10515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232" name="直線コネクタ 231"/>
        <xdr:cNvCxnSpPr/>
      </xdr:nvCxnSpPr>
      <xdr:spPr>
        <a:xfrm>
          <a:off x="10388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233" name="【体育館・プール】&#10;一人当たり面積最大値テキスト"/>
        <xdr:cNvSpPr txBox="1"/>
      </xdr:nvSpPr>
      <xdr:spPr>
        <a:xfrm>
          <a:off x="10515600" y="925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234" name="直線コネクタ 233"/>
        <xdr:cNvCxnSpPr/>
      </xdr:nvCxnSpPr>
      <xdr:spPr>
        <a:xfrm>
          <a:off x="10388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81805</xdr:rowOff>
    </xdr:from>
    <xdr:ext cx="469744" cy="259045"/>
    <xdr:sp macro="" textlink="">
      <xdr:nvSpPr>
        <xdr:cNvPr id="235" name="【体育館・プール】&#10;一人当たり面積平均値テキスト"/>
        <xdr:cNvSpPr txBox="1"/>
      </xdr:nvSpPr>
      <xdr:spPr>
        <a:xfrm>
          <a:off x="10515600" y="10540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236" name="フローチャート: 判断 235"/>
        <xdr:cNvSpPr/>
      </xdr:nvSpPr>
      <xdr:spPr>
        <a:xfrm>
          <a:off x="104267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237" name="フローチャート: 判断 236"/>
        <xdr:cNvSpPr/>
      </xdr:nvSpPr>
      <xdr:spPr>
        <a:xfrm>
          <a:off x="95885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238" name="フローチャート: 判断 237"/>
        <xdr:cNvSpPr/>
      </xdr:nvSpPr>
      <xdr:spPr>
        <a:xfrm>
          <a:off x="8699500" y="107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239" name="フローチャート: 判断 238"/>
        <xdr:cNvSpPr/>
      </xdr:nvSpPr>
      <xdr:spPr>
        <a:xfrm>
          <a:off x="7810500" y="1072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240" name="フローチャート: 判断 239"/>
        <xdr:cNvSpPr/>
      </xdr:nvSpPr>
      <xdr:spPr>
        <a:xfrm>
          <a:off x="69215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155266</xdr:rowOff>
    </xdr:from>
    <xdr:to>
      <xdr:col>55</xdr:col>
      <xdr:colOff>50800</xdr:colOff>
      <xdr:row>64</xdr:row>
      <xdr:rowOff>85416</xdr:rowOff>
    </xdr:to>
    <xdr:sp macro="" textlink="">
      <xdr:nvSpPr>
        <xdr:cNvPr id="246" name="楕円 245"/>
        <xdr:cNvSpPr/>
      </xdr:nvSpPr>
      <xdr:spPr>
        <a:xfrm>
          <a:off x="10426700" y="1095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70193</xdr:rowOff>
    </xdr:from>
    <xdr:ext cx="469744" cy="259045"/>
    <xdr:sp macro="" textlink="">
      <xdr:nvSpPr>
        <xdr:cNvPr id="247" name="【体育館・プール】&#10;一人当たり面積該当値テキスト"/>
        <xdr:cNvSpPr txBox="1"/>
      </xdr:nvSpPr>
      <xdr:spPr>
        <a:xfrm>
          <a:off x="10515600" y="1087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155920</xdr:rowOff>
    </xdr:from>
    <xdr:to>
      <xdr:col>50</xdr:col>
      <xdr:colOff>165100</xdr:colOff>
      <xdr:row>64</xdr:row>
      <xdr:rowOff>86070</xdr:rowOff>
    </xdr:to>
    <xdr:sp macro="" textlink="">
      <xdr:nvSpPr>
        <xdr:cNvPr id="248" name="楕円 247"/>
        <xdr:cNvSpPr/>
      </xdr:nvSpPr>
      <xdr:spPr>
        <a:xfrm>
          <a:off x="9588500" y="1095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34616</xdr:rowOff>
    </xdr:from>
    <xdr:to>
      <xdr:col>55</xdr:col>
      <xdr:colOff>0</xdr:colOff>
      <xdr:row>64</xdr:row>
      <xdr:rowOff>35270</xdr:rowOff>
    </xdr:to>
    <xdr:cxnSp macro="">
      <xdr:nvCxnSpPr>
        <xdr:cNvPr id="249" name="直線コネクタ 248"/>
        <xdr:cNvCxnSpPr/>
      </xdr:nvCxnSpPr>
      <xdr:spPr>
        <a:xfrm flipV="1">
          <a:off x="9639300" y="11007416"/>
          <a:ext cx="8382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158206</xdr:rowOff>
    </xdr:from>
    <xdr:to>
      <xdr:col>46</xdr:col>
      <xdr:colOff>38100</xdr:colOff>
      <xdr:row>64</xdr:row>
      <xdr:rowOff>88356</xdr:rowOff>
    </xdr:to>
    <xdr:sp macro="" textlink="">
      <xdr:nvSpPr>
        <xdr:cNvPr id="250" name="楕円 249"/>
        <xdr:cNvSpPr/>
      </xdr:nvSpPr>
      <xdr:spPr>
        <a:xfrm>
          <a:off x="8699500" y="1095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35270</xdr:rowOff>
    </xdr:from>
    <xdr:to>
      <xdr:col>50</xdr:col>
      <xdr:colOff>114300</xdr:colOff>
      <xdr:row>64</xdr:row>
      <xdr:rowOff>37556</xdr:rowOff>
    </xdr:to>
    <xdr:cxnSp macro="">
      <xdr:nvCxnSpPr>
        <xdr:cNvPr id="251" name="直線コネクタ 250"/>
        <xdr:cNvCxnSpPr/>
      </xdr:nvCxnSpPr>
      <xdr:spPr>
        <a:xfrm flipV="1">
          <a:off x="8750300" y="110080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160818</xdr:rowOff>
    </xdr:from>
    <xdr:to>
      <xdr:col>41</xdr:col>
      <xdr:colOff>101600</xdr:colOff>
      <xdr:row>64</xdr:row>
      <xdr:rowOff>90968</xdr:rowOff>
    </xdr:to>
    <xdr:sp macro="" textlink="">
      <xdr:nvSpPr>
        <xdr:cNvPr id="252" name="楕円 251"/>
        <xdr:cNvSpPr/>
      </xdr:nvSpPr>
      <xdr:spPr>
        <a:xfrm>
          <a:off x="7810500" y="1096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37556</xdr:rowOff>
    </xdr:from>
    <xdr:to>
      <xdr:col>45</xdr:col>
      <xdr:colOff>177800</xdr:colOff>
      <xdr:row>64</xdr:row>
      <xdr:rowOff>40168</xdr:rowOff>
    </xdr:to>
    <xdr:cxnSp macro="">
      <xdr:nvCxnSpPr>
        <xdr:cNvPr id="253" name="直線コネクタ 252"/>
        <xdr:cNvCxnSpPr/>
      </xdr:nvCxnSpPr>
      <xdr:spPr>
        <a:xfrm flipV="1">
          <a:off x="7861300" y="11010356"/>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161798</xdr:rowOff>
    </xdr:from>
    <xdr:to>
      <xdr:col>36</xdr:col>
      <xdr:colOff>165100</xdr:colOff>
      <xdr:row>64</xdr:row>
      <xdr:rowOff>91948</xdr:rowOff>
    </xdr:to>
    <xdr:sp macro="" textlink="">
      <xdr:nvSpPr>
        <xdr:cNvPr id="254" name="楕円 253"/>
        <xdr:cNvSpPr/>
      </xdr:nvSpPr>
      <xdr:spPr>
        <a:xfrm>
          <a:off x="6921500" y="1096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40168</xdr:rowOff>
    </xdr:from>
    <xdr:to>
      <xdr:col>41</xdr:col>
      <xdr:colOff>50800</xdr:colOff>
      <xdr:row>64</xdr:row>
      <xdr:rowOff>41148</xdr:rowOff>
    </xdr:to>
    <xdr:cxnSp macro="">
      <xdr:nvCxnSpPr>
        <xdr:cNvPr id="255" name="直線コネクタ 254"/>
        <xdr:cNvCxnSpPr/>
      </xdr:nvCxnSpPr>
      <xdr:spPr>
        <a:xfrm flipV="1">
          <a:off x="6972300" y="11012968"/>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24220</xdr:rowOff>
    </xdr:from>
    <xdr:ext cx="469744" cy="259045"/>
    <xdr:sp macro="" textlink="">
      <xdr:nvSpPr>
        <xdr:cNvPr id="256" name="n_1aveValue【体育館・プール】&#10;一人当たり面積"/>
        <xdr:cNvSpPr txBox="1"/>
      </xdr:nvSpPr>
      <xdr:spPr>
        <a:xfrm>
          <a:off x="9391727" y="1048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39242</xdr:rowOff>
    </xdr:from>
    <xdr:ext cx="469744" cy="259045"/>
    <xdr:sp macro="" textlink="">
      <xdr:nvSpPr>
        <xdr:cNvPr id="257" name="n_2aveValue【体育館・プール】&#10;一人当たり面積"/>
        <xdr:cNvSpPr txBox="1"/>
      </xdr:nvSpPr>
      <xdr:spPr>
        <a:xfrm>
          <a:off x="8515427" y="1049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40874</xdr:rowOff>
    </xdr:from>
    <xdr:ext cx="469744" cy="259045"/>
    <xdr:sp macro="" textlink="">
      <xdr:nvSpPr>
        <xdr:cNvPr id="258" name="n_3aveValue【体育館・プール】&#10;一人当たり面積"/>
        <xdr:cNvSpPr txBox="1"/>
      </xdr:nvSpPr>
      <xdr:spPr>
        <a:xfrm>
          <a:off x="7626427" y="1049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37609</xdr:rowOff>
    </xdr:from>
    <xdr:ext cx="469744" cy="259045"/>
    <xdr:sp macro="" textlink="">
      <xdr:nvSpPr>
        <xdr:cNvPr id="259" name="n_4aveValue【体育館・プール】&#10;一人当たり面積"/>
        <xdr:cNvSpPr txBox="1"/>
      </xdr:nvSpPr>
      <xdr:spPr>
        <a:xfrm>
          <a:off x="6737427" y="104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77197</xdr:rowOff>
    </xdr:from>
    <xdr:ext cx="469744" cy="259045"/>
    <xdr:sp macro="" textlink="">
      <xdr:nvSpPr>
        <xdr:cNvPr id="260" name="n_1mainValue【体育館・プール】&#10;一人当たり面積"/>
        <xdr:cNvSpPr txBox="1"/>
      </xdr:nvSpPr>
      <xdr:spPr>
        <a:xfrm>
          <a:off x="9391727" y="1104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79483</xdr:rowOff>
    </xdr:from>
    <xdr:ext cx="469744" cy="259045"/>
    <xdr:sp macro="" textlink="">
      <xdr:nvSpPr>
        <xdr:cNvPr id="261" name="n_2mainValue【体育館・プール】&#10;一人当たり面積"/>
        <xdr:cNvSpPr txBox="1"/>
      </xdr:nvSpPr>
      <xdr:spPr>
        <a:xfrm>
          <a:off x="8515427" y="1105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82095</xdr:rowOff>
    </xdr:from>
    <xdr:ext cx="469744" cy="259045"/>
    <xdr:sp macro="" textlink="">
      <xdr:nvSpPr>
        <xdr:cNvPr id="262" name="n_3mainValue【体育館・プール】&#10;一人当たり面積"/>
        <xdr:cNvSpPr txBox="1"/>
      </xdr:nvSpPr>
      <xdr:spPr>
        <a:xfrm>
          <a:off x="7626427" y="1105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83075</xdr:rowOff>
    </xdr:from>
    <xdr:ext cx="469744" cy="259045"/>
    <xdr:sp macro="" textlink="">
      <xdr:nvSpPr>
        <xdr:cNvPr id="263" name="n_4mainValue【体育館・プール】&#10;一人当たり面積"/>
        <xdr:cNvSpPr txBox="1"/>
      </xdr:nvSpPr>
      <xdr:spPr>
        <a:xfrm>
          <a:off x="6737427" y="1105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289" name="直線コネクタ 288"/>
        <xdr:cNvCxnSpPr/>
      </xdr:nvCxnSpPr>
      <xdr:spPr>
        <a:xfrm flipV="1">
          <a:off x="4634865" y="13452021"/>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292" name="【福祉施設】&#10;有形固定資産減価償却率最大値テキスト"/>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293" name="直線コネクタ 292"/>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160038</xdr:rowOff>
    </xdr:from>
    <xdr:ext cx="405111" cy="259045"/>
    <xdr:sp macro="" textlink="">
      <xdr:nvSpPr>
        <xdr:cNvPr id="294" name="【福祉施設】&#10;有形固定資産減価償却率平均値テキスト"/>
        <xdr:cNvSpPr txBox="1"/>
      </xdr:nvSpPr>
      <xdr:spPr>
        <a:xfrm>
          <a:off x="4673600" y="14218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5" name="フローチャート: 判断 294"/>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296" name="フローチャート: 判断 295"/>
        <xdr:cNvSpPr/>
      </xdr:nvSpPr>
      <xdr:spPr>
        <a:xfrm>
          <a:off x="3746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297" name="フローチャート: 判断 296"/>
        <xdr:cNvSpPr/>
      </xdr:nvSpPr>
      <xdr:spPr>
        <a:xfrm>
          <a:off x="2857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298" name="フローチャート: 判断 297"/>
        <xdr:cNvSpPr/>
      </xdr:nvSpPr>
      <xdr:spPr>
        <a:xfrm>
          <a:off x="1968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299" name="フローチャート: 判断 298"/>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85271</xdr:rowOff>
    </xdr:from>
    <xdr:to>
      <xdr:col>24</xdr:col>
      <xdr:colOff>114300</xdr:colOff>
      <xdr:row>82</xdr:row>
      <xdr:rowOff>15421</xdr:rowOff>
    </xdr:to>
    <xdr:sp macro="" textlink="">
      <xdr:nvSpPr>
        <xdr:cNvPr id="305" name="楕円 304"/>
        <xdr:cNvSpPr/>
      </xdr:nvSpPr>
      <xdr:spPr>
        <a:xfrm>
          <a:off x="4584700" y="1397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108148</xdr:rowOff>
    </xdr:from>
    <xdr:ext cx="405111" cy="259045"/>
    <xdr:sp macro="" textlink="">
      <xdr:nvSpPr>
        <xdr:cNvPr id="306" name="【福祉施設】&#10;有形固定資産減価償却率該当値テキスト"/>
        <xdr:cNvSpPr txBox="1"/>
      </xdr:nvSpPr>
      <xdr:spPr>
        <a:xfrm>
          <a:off x="4673600" y="13824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42818</xdr:rowOff>
    </xdr:from>
    <xdr:to>
      <xdr:col>20</xdr:col>
      <xdr:colOff>38100</xdr:colOff>
      <xdr:row>81</xdr:row>
      <xdr:rowOff>144418</xdr:rowOff>
    </xdr:to>
    <xdr:sp macro="" textlink="">
      <xdr:nvSpPr>
        <xdr:cNvPr id="307" name="楕円 306"/>
        <xdr:cNvSpPr/>
      </xdr:nvSpPr>
      <xdr:spPr>
        <a:xfrm>
          <a:off x="3746500" y="1393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93618</xdr:rowOff>
    </xdr:from>
    <xdr:to>
      <xdr:col>24</xdr:col>
      <xdr:colOff>63500</xdr:colOff>
      <xdr:row>81</xdr:row>
      <xdr:rowOff>136071</xdr:rowOff>
    </xdr:to>
    <xdr:cxnSp macro="">
      <xdr:nvCxnSpPr>
        <xdr:cNvPr id="308" name="直線コネクタ 307"/>
        <xdr:cNvCxnSpPr/>
      </xdr:nvCxnSpPr>
      <xdr:spPr>
        <a:xfrm>
          <a:off x="3797300" y="13981068"/>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170180</xdr:rowOff>
    </xdr:from>
    <xdr:to>
      <xdr:col>15</xdr:col>
      <xdr:colOff>101600</xdr:colOff>
      <xdr:row>81</xdr:row>
      <xdr:rowOff>100330</xdr:rowOff>
    </xdr:to>
    <xdr:sp macro="" textlink="">
      <xdr:nvSpPr>
        <xdr:cNvPr id="309" name="楕円 308"/>
        <xdr:cNvSpPr/>
      </xdr:nvSpPr>
      <xdr:spPr>
        <a:xfrm>
          <a:off x="2857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49530</xdr:rowOff>
    </xdr:from>
    <xdr:to>
      <xdr:col>19</xdr:col>
      <xdr:colOff>177800</xdr:colOff>
      <xdr:row>81</xdr:row>
      <xdr:rowOff>93618</xdr:rowOff>
    </xdr:to>
    <xdr:cxnSp macro="">
      <xdr:nvCxnSpPr>
        <xdr:cNvPr id="310" name="直線コネクタ 309"/>
        <xdr:cNvCxnSpPr/>
      </xdr:nvCxnSpPr>
      <xdr:spPr>
        <a:xfrm>
          <a:off x="2908300" y="13936980"/>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126093</xdr:rowOff>
    </xdr:from>
    <xdr:to>
      <xdr:col>10</xdr:col>
      <xdr:colOff>165100</xdr:colOff>
      <xdr:row>81</xdr:row>
      <xdr:rowOff>56243</xdr:rowOff>
    </xdr:to>
    <xdr:sp macro="" textlink="">
      <xdr:nvSpPr>
        <xdr:cNvPr id="311" name="楕円 310"/>
        <xdr:cNvSpPr/>
      </xdr:nvSpPr>
      <xdr:spPr>
        <a:xfrm>
          <a:off x="1968500" y="1384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5443</xdr:rowOff>
    </xdr:from>
    <xdr:to>
      <xdr:col>15</xdr:col>
      <xdr:colOff>50800</xdr:colOff>
      <xdr:row>81</xdr:row>
      <xdr:rowOff>49530</xdr:rowOff>
    </xdr:to>
    <xdr:cxnSp macro="">
      <xdr:nvCxnSpPr>
        <xdr:cNvPr id="312" name="直線コネクタ 311"/>
        <xdr:cNvCxnSpPr/>
      </xdr:nvCxnSpPr>
      <xdr:spPr>
        <a:xfrm>
          <a:off x="2019300" y="1389289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83638</xdr:rowOff>
    </xdr:from>
    <xdr:to>
      <xdr:col>6</xdr:col>
      <xdr:colOff>38100</xdr:colOff>
      <xdr:row>81</xdr:row>
      <xdr:rowOff>13788</xdr:rowOff>
    </xdr:to>
    <xdr:sp macro="" textlink="">
      <xdr:nvSpPr>
        <xdr:cNvPr id="313" name="楕円 312"/>
        <xdr:cNvSpPr/>
      </xdr:nvSpPr>
      <xdr:spPr>
        <a:xfrm>
          <a:off x="1079500" y="1379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134438</xdr:rowOff>
    </xdr:from>
    <xdr:to>
      <xdr:col>10</xdr:col>
      <xdr:colOff>114300</xdr:colOff>
      <xdr:row>81</xdr:row>
      <xdr:rowOff>5443</xdr:rowOff>
    </xdr:to>
    <xdr:cxnSp macro="">
      <xdr:nvCxnSpPr>
        <xdr:cNvPr id="314" name="直線コネクタ 313"/>
        <xdr:cNvCxnSpPr/>
      </xdr:nvCxnSpPr>
      <xdr:spPr>
        <a:xfrm>
          <a:off x="1130300" y="1385043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39206</xdr:rowOff>
    </xdr:from>
    <xdr:ext cx="405111" cy="259045"/>
    <xdr:sp macro="" textlink="">
      <xdr:nvSpPr>
        <xdr:cNvPr id="315" name="n_1aveValue【福祉施設】&#10;有形固定資産減価償却率"/>
        <xdr:cNvSpPr txBox="1"/>
      </xdr:nvSpPr>
      <xdr:spPr>
        <a:xfrm>
          <a:off x="35820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168201</xdr:rowOff>
    </xdr:from>
    <xdr:ext cx="405111" cy="259045"/>
    <xdr:sp macro="" textlink="">
      <xdr:nvSpPr>
        <xdr:cNvPr id="316" name="n_2aveValue【福祉施設】&#10;有形固定資産減価償却率"/>
        <xdr:cNvSpPr txBox="1"/>
      </xdr:nvSpPr>
      <xdr:spPr>
        <a:xfrm>
          <a:off x="2705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127379</xdr:rowOff>
    </xdr:from>
    <xdr:ext cx="405111" cy="259045"/>
    <xdr:sp macro="" textlink="">
      <xdr:nvSpPr>
        <xdr:cNvPr id="317" name="n_3aveValue【福祉施設】&#10;有形固定資産減価償却率"/>
        <xdr:cNvSpPr txBox="1"/>
      </xdr:nvSpPr>
      <xdr:spPr>
        <a:xfrm>
          <a:off x="1816744" y="1418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106153</xdr:rowOff>
    </xdr:from>
    <xdr:ext cx="405111" cy="259045"/>
    <xdr:sp macro="" textlink="">
      <xdr:nvSpPr>
        <xdr:cNvPr id="318" name="n_4aveValue【福祉施設】&#10;有形固定資産減価償却率"/>
        <xdr:cNvSpPr txBox="1"/>
      </xdr:nvSpPr>
      <xdr:spPr>
        <a:xfrm>
          <a:off x="927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160945</xdr:rowOff>
    </xdr:from>
    <xdr:ext cx="405111" cy="259045"/>
    <xdr:sp macro="" textlink="">
      <xdr:nvSpPr>
        <xdr:cNvPr id="319" name="n_1mainValue【福祉施設】&#10;有形固定資産減価償却率"/>
        <xdr:cNvSpPr txBox="1"/>
      </xdr:nvSpPr>
      <xdr:spPr>
        <a:xfrm>
          <a:off x="3582044" y="13705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116857</xdr:rowOff>
    </xdr:from>
    <xdr:ext cx="405111" cy="259045"/>
    <xdr:sp macro="" textlink="">
      <xdr:nvSpPr>
        <xdr:cNvPr id="320" name="n_2mainValue【福祉施設】&#10;有形固定資産減価償却率"/>
        <xdr:cNvSpPr txBox="1"/>
      </xdr:nvSpPr>
      <xdr:spPr>
        <a:xfrm>
          <a:off x="2705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72770</xdr:rowOff>
    </xdr:from>
    <xdr:ext cx="405111" cy="259045"/>
    <xdr:sp macro="" textlink="">
      <xdr:nvSpPr>
        <xdr:cNvPr id="321" name="n_3mainValue【福祉施設】&#10;有形固定資産減価償却率"/>
        <xdr:cNvSpPr txBox="1"/>
      </xdr:nvSpPr>
      <xdr:spPr>
        <a:xfrm>
          <a:off x="1816744" y="1361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30315</xdr:rowOff>
    </xdr:from>
    <xdr:ext cx="405111" cy="259045"/>
    <xdr:sp macro="" textlink="">
      <xdr:nvSpPr>
        <xdr:cNvPr id="322" name="n_4mainValue【福祉施設】&#10;有形固定資産減価償却率"/>
        <xdr:cNvSpPr txBox="1"/>
      </xdr:nvSpPr>
      <xdr:spPr>
        <a:xfrm>
          <a:off x="927744" y="13574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346" name="直線コネクタ 345"/>
        <xdr:cNvCxnSpPr/>
      </xdr:nvCxnSpPr>
      <xdr:spPr>
        <a:xfrm flipV="1">
          <a:off x="10476865" y="13250799"/>
          <a:ext cx="0"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347" name="【福祉施設】&#10;一人当たり面積最小値テキスト"/>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348" name="直線コネクタ 347"/>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349" name="【福祉施設】&#10;一人当たり面積最大値テキスト"/>
        <xdr:cNvSpPr txBox="1"/>
      </xdr:nvSpPr>
      <xdr:spPr>
        <a:xfrm>
          <a:off x="10515600" y="130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350" name="直線コネクタ 349"/>
        <xdr:cNvCxnSpPr/>
      </xdr:nvCxnSpPr>
      <xdr:spPr>
        <a:xfrm>
          <a:off x="10388600" y="1325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127525</xdr:rowOff>
    </xdr:from>
    <xdr:ext cx="469744" cy="259045"/>
    <xdr:sp macro="" textlink="">
      <xdr:nvSpPr>
        <xdr:cNvPr id="351" name="【福祉施設】&#10;一人当たり面積平均値テキスト"/>
        <xdr:cNvSpPr txBox="1"/>
      </xdr:nvSpPr>
      <xdr:spPr>
        <a:xfrm>
          <a:off x="10515600" y="14357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352" name="フローチャート: 判断 351"/>
        <xdr:cNvSpPr/>
      </xdr:nvSpPr>
      <xdr:spPr>
        <a:xfrm>
          <a:off x="10426700" y="1450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353" name="フローチャート: 判断 352"/>
        <xdr:cNvSpPr/>
      </xdr:nvSpPr>
      <xdr:spPr>
        <a:xfrm>
          <a:off x="95885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354" name="フローチャート: 判断 353"/>
        <xdr:cNvSpPr/>
      </xdr:nvSpPr>
      <xdr:spPr>
        <a:xfrm>
          <a:off x="8699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355" name="フローチャート: 判断 354"/>
        <xdr:cNvSpPr/>
      </xdr:nvSpPr>
      <xdr:spPr>
        <a:xfrm>
          <a:off x="7810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356" name="フローチャート: 判断 355"/>
        <xdr:cNvSpPr/>
      </xdr:nvSpPr>
      <xdr:spPr>
        <a:xfrm>
          <a:off x="6921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137033</xdr:rowOff>
    </xdr:from>
    <xdr:to>
      <xdr:col>55</xdr:col>
      <xdr:colOff>50800</xdr:colOff>
      <xdr:row>85</xdr:row>
      <xdr:rowOff>67183</xdr:rowOff>
    </xdr:to>
    <xdr:sp macro="" textlink="">
      <xdr:nvSpPr>
        <xdr:cNvPr id="362" name="楕円 361"/>
        <xdr:cNvSpPr/>
      </xdr:nvSpPr>
      <xdr:spPr>
        <a:xfrm>
          <a:off x="10426700" y="1453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115460</xdr:rowOff>
    </xdr:from>
    <xdr:ext cx="469744" cy="259045"/>
    <xdr:sp macro="" textlink="">
      <xdr:nvSpPr>
        <xdr:cNvPr id="363" name="【福祉施設】&#10;一人当たり面積該当値テキスト"/>
        <xdr:cNvSpPr txBox="1"/>
      </xdr:nvSpPr>
      <xdr:spPr>
        <a:xfrm>
          <a:off x="10515600" y="1451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139700</xdr:rowOff>
    </xdr:from>
    <xdr:to>
      <xdr:col>50</xdr:col>
      <xdr:colOff>165100</xdr:colOff>
      <xdr:row>85</xdr:row>
      <xdr:rowOff>69850</xdr:rowOff>
    </xdr:to>
    <xdr:sp macro="" textlink="">
      <xdr:nvSpPr>
        <xdr:cNvPr id="364" name="楕円 363"/>
        <xdr:cNvSpPr/>
      </xdr:nvSpPr>
      <xdr:spPr>
        <a:xfrm>
          <a:off x="9588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16383</xdr:rowOff>
    </xdr:from>
    <xdr:to>
      <xdr:col>55</xdr:col>
      <xdr:colOff>0</xdr:colOff>
      <xdr:row>85</xdr:row>
      <xdr:rowOff>19050</xdr:rowOff>
    </xdr:to>
    <xdr:cxnSp macro="">
      <xdr:nvCxnSpPr>
        <xdr:cNvPr id="365" name="直線コネクタ 364"/>
        <xdr:cNvCxnSpPr/>
      </xdr:nvCxnSpPr>
      <xdr:spPr>
        <a:xfrm flipV="1">
          <a:off x="9639300" y="14589633"/>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145414</xdr:rowOff>
    </xdr:from>
    <xdr:to>
      <xdr:col>46</xdr:col>
      <xdr:colOff>38100</xdr:colOff>
      <xdr:row>85</xdr:row>
      <xdr:rowOff>75564</xdr:rowOff>
    </xdr:to>
    <xdr:sp macro="" textlink="">
      <xdr:nvSpPr>
        <xdr:cNvPr id="366" name="楕円 365"/>
        <xdr:cNvSpPr/>
      </xdr:nvSpPr>
      <xdr:spPr>
        <a:xfrm>
          <a:off x="8699500" y="1454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19050</xdr:rowOff>
    </xdr:from>
    <xdr:to>
      <xdr:col>50</xdr:col>
      <xdr:colOff>114300</xdr:colOff>
      <xdr:row>85</xdr:row>
      <xdr:rowOff>24764</xdr:rowOff>
    </xdr:to>
    <xdr:cxnSp macro="">
      <xdr:nvCxnSpPr>
        <xdr:cNvPr id="367" name="直線コネクタ 366"/>
        <xdr:cNvCxnSpPr/>
      </xdr:nvCxnSpPr>
      <xdr:spPr>
        <a:xfrm flipV="1">
          <a:off x="8750300" y="145923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152273</xdr:rowOff>
    </xdr:from>
    <xdr:to>
      <xdr:col>41</xdr:col>
      <xdr:colOff>101600</xdr:colOff>
      <xdr:row>85</xdr:row>
      <xdr:rowOff>82423</xdr:rowOff>
    </xdr:to>
    <xdr:sp macro="" textlink="">
      <xdr:nvSpPr>
        <xdr:cNvPr id="368" name="楕円 367"/>
        <xdr:cNvSpPr/>
      </xdr:nvSpPr>
      <xdr:spPr>
        <a:xfrm>
          <a:off x="7810500" y="1455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24764</xdr:rowOff>
    </xdr:from>
    <xdr:to>
      <xdr:col>45</xdr:col>
      <xdr:colOff>177800</xdr:colOff>
      <xdr:row>85</xdr:row>
      <xdr:rowOff>31623</xdr:rowOff>
    </xdr:to>
    <xdr:cxnSp macro="">
      <xdr:nvCxnSpPr>
        <xdr:cNvPr id="369" name="直線コネクタ 368"/>
        <xdr:cNvCxnSpPr/>
      </xdr:nvCxnSpPr>
      <xdr:spPr>
        <a:xfrm flipV="1">
          <a:off x="7861300" y="14598014"/>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156463</xdr:rowOff>
    </xdr:from>
    <xdr:to>
      <xdr:col>36</xdr:col>
      <xdr:colOff>165100</xdr:colOff>
      <xdr:row>85</xdr:row>
      <xdr:rowOff>86613</xdr:rowOff>
    </xdr:to>
    <xdr:sp macro="" textlink="">
      <xdr:nvSpPr>
        <xdr:cNvPr id="370" name="楕円 369"/>
        <xdr:cNvSpPr/>
      </xdr:nvSpPr>
      <xdr:spPr>
        <a:xfrm>
          <a:off x="6921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31623</xdr:rowOff>
    </xdr:from>
    <xdr:to>
      <xdr:col>41</xdr:col>
      <xdr:colOff>50800</xdr:colOff>
      <xdr:row>85</xdr:row>
      <xdr:rowOff>35813</xdr:rowOff>
    </xdr:to>
    <xdr:cxnSp macro="">
      <xdr:nvCxnSpPr>
        <xdr:cNvPr id="371" name="直線コネクタ 370"/>
        <xdr:cNvCxnSpPr/>
      </xdr:nvCxnSpPr>
      <xdr:spPr>
        <a:xfrm flipV="1">
          <a:off x="6972300" y="14604873"/>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44848</xdr:rowOff>
    </xdr:from>
    <xdr:ext cx="469744" cy="259045"/>
    <xdr:sp macro="" textlink="">
      <xdr:nvSpPr>
        <xdr:cNvPr id="372" name="n_1aveValue【福祉施設】&#10;一人当たり面積"/>
        <xdr:cNvSpPr txBox="1"/>
      </xdr:nvSpPr>
      <xdr:spPr>
        <a:xfrm>
          <a:off x="9391727" y="1427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52849</xdr:rowOff>
    </xdr:from>
    <xdr:ext cx="469744" cy="259045"/>
    <xdr:sp macro="" textlink="">
      <xdr:nvSpPr>
        <xdr:cNvPr id="373" name="n_2aveValue【福祉施設】&#10;一人当たり面積"/>
        <xdr:cNvSpPr txBox="1"/>
      </xdr:nvSpPr>
      <xdr:spPr>
        <a:xfrm>
          <a:off x="8515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56278</xdr:rowOff>
    </xdr:from>
    <xdr:ext cx="469744" cy="259045"/>
    <xdr:sp macro="" textlink="">
      <xdr:nvSpPr>
        <xdr:cNvPr id="374" name="n_3aveValue【福祉施設】&#10;一人当たり面積"/>
        <xdr:cNvSpPr txBox="1"/>
      </xdr:nvSpPr>
      <xdr:spPr>
        <a:xfrm>
          <a:off x="76264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16273</xdr:rowOff>
    </xdr:from>
    <xdr:ext cx="469744" cy="259045"/>
    <xdr:sp macro="" textlink="">
      <xdr:nvSpPr>
        <xdr:cNvPr id="375" name="n_4aveValue【福祉施設】&#10;一人当たり面積"/>
        <xdr:cNvSpPr txBox="1"/>
      </xdr:nvSpPr>
      <xdr:spPr>
        <a:xfrm>
          <a:off x="6737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60977</xdr:rowOff>
    </xdr:from>
    <xdr:ext cx="469744" cy="259045"/>
    <xdr:sp macro="" textlink="">
      <xdr:nvSpPr>
        <xdr:cNvPr id="376" name="n_1mainValue【福祉施設】&#10;一人当たり面積"/>
        <xdr:cNvSpPr txBox="1"/>
      </xdr:nvSpPr>
      <xdr:spPr>
        <a:xfrm>
          <a:off x="93917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66691</xdr:rowOff>
    </xdr:from>
    <xdr:ext cx="469744" cy="259045"/>
    <xdr:sp macro="" textlink="">
      <xdr:nvSpPr>
        <xdr:cNvPr id="377" name="n_2mainValue【福祉施設】&#10;一人当たり面積"/>
        <xdr:cNvSpPr txBox="1"/>
      </xdr:nvSpPr>
      <xdr:spPr>
        <a:xfrm>
          <a:off x="8515427" y="1463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73550</xdr:rowOff>
    </xdr:from>
    <xdr:ext cx="469744" cy="259045"/>
    <xdr:sp macro="" textlink="">
      <xdr:nvSpPr>
        <xdr:cNvPr id="378" name="n_3mainValue【福祉施設】&#10;一人当たり面積"/>
        <xdr:cNvSpPr txBox="1"/>
      </xdr:nvSpPr>
      <xdr:spPr>
        <a:xfrm>
          <a:off x="7626427" y="1464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77740</xdr:rowOff>
    </xdr:from>
    <xdr:ext cx="469744" cy="259045"/>
    <xdr:sp macro="" textlink="">
      <xdr:nvSpPr>
        <xdr:cNvPr id="379" name="n_4mainValue【福祉施設】&#10;一人当たり面積"/>
        <xdr:cNvSpPr txBox="1"/>
      </xdr:nvSpPr>
      <xdr:spPr>
        <a:xfrm>
          <a:off x="67374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108</xdr:row>
      <xdr:rowOff>152400</xdr:rowOff>
    </xdr:to>
    <xdr:cxnSp macro="">
      <xdr:nvCxnSpPr>
        <xdr:cNvPr id="404" name="直線コネクタ 403"/>
        <xdr:cNvCxnSpPr/>
      </xdr:nvCxnSpPr>
      <xdr:spPr>
        <a:xfrm flipV="1">
          <a:off x="4634865" y="1709547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5"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6" name="直線コネクタ 405"/>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68597</xdr:rowOff>
    </xdr:from>
    <xdr:ext cx="405111" cy="259045"/>
    <xdr:sp macro="" textlink="">
      <xdr:nvSpPr>
        <xdr:cNvPr id="407" name="【市民会館】&#10;有形固定資産減価償却率最大値テキスト"/>
        <xdr:cNvSpPr txBox="1"/>
      </xdr:nvSpPr>
      <xdr:spPr>
        <a:xfrm>
          <a:off x="4673600" y="1687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408" name="直線コネクタ 407"/>
        <xdr:cNvCxnSpPr/>
      </xdr:nvCxnSpPr>
      <xdr:spPr>
        <a:xfrm>
          <a:off x="4546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12082</xdr:rowOff>
    </xdr:from>
    <xdr:ext cx="405111" cy="259045"/>
    <xdr:sp macro="" textlink="">
      <xdr:nvSpPr>
        <xdr:cNvPr id="409" name="【市民会館】&#10;有形固定資産減価償却率平均値テキスト"/>
        <xdr:cNvSpPr txBox="1"/>
      </xdr:nvSpPr>
      <xdr:spPr>
        <a:xfrm>
          <a:off x="4673600" y="1784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160655</xdr:rowOff>
    </xdr:from>
    <xdr:to>
      <xdr:col>24</xdr:col>
      <xdr:colOff>114300</xdr:colOff>
      <xdr:row>105</xdr:row>
      <xdr:rowOff>90805</xdr:rowOff>
    </xdr:to>
    <xdr:sp macro="" textlink="">
      <xdr:nvSpPr>
        <xdr:cNvPr id="410" name="フローチャート: 判断 409"/>
        <xdr:cNvSpPr/>
      </xdr:nvSpPr>
      <xdr:spPr>
        <a:xfrm>
          <a:off x="4584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164464</xdr:rowOff>
    </xdr:from>
    <xdr:to>
      <xdr:col>20</xdr:col>
      <xdr:colOff>38100</xdr:colOff>
      <xdr:row>105</xdr:row>
      <xdr:rowOff>94614</xdr:rowOff>
    </xdr:to>
    <xdr:sp macro="" textlink="">
      <xdr:nvSpPr>
        <xdr:cNvPr id="411" name="フローチャート: 判断 410"/>
        <xdr:cNvSpPr/>
      </xdr:nvSpPr>
      <xdr:spPr>
        <a:xfrm>
          <a:off x="37465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118745</xdr:rowOff>
    </xdr:from>
    <xdr:to>
      <xdr:col>15</xdr:col>
      <xdr:colOff>101600</xdr:colOff>
      <xdr:row>105</xdr:row>
      <xdr:rowOff>48895</xdr:rowOff>
    </xdr:to>
    <xdr:sp macro="" textlink="">
      <xdr:nvSpPr>
        <xdr:cNvPr id="412" name="フローチャート: 判断 411"/>
        <xdr:cNvSpPr/>
      </xdr:nvSpPr>
      <xdr:spPr>
        <a:xfrm>
          <a:off x="2857500" y="1794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86361</xdr:rowOff>
    </xdr:from>
    <xdr:to>
      <xdr:col>10</xdr:col>
      <xdr:colOff>165100</xdr:colOff>
      <xdr:row>105</xdr:row>
      <xdr:rowOff>16511</xdr:rowOff>
    </xdr:to>
    <xdr:sp macro="" textlink="">
      <xdr:nvSpPr>
        <xdr:cNvPr id="413" name="フローチャート: 判断 412"/>
        <xdr:cNvSpPr/>
      </xdr:nvSpPr>
      <xdr:spPr>
        <a:xfrm>
          <a:off x="1968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46355</xdr:rowOff>
    </xdr:from>
    <xdr:to>
      <xdr:col>6</xdr:col>
      <xdr:colOff>38100</xdr:colOff>
      <xdr:row>104</xdr:row>
      <xdr:rowOff>147955</xdr:rowOff>
    </xdr:to>
    <xdr:sp macro="" textlink="">
      <xdr:nvSpPr>
        <xdr:cNvPr id="414" name="フローチャート: 判断 413"/>
        <xdr:cNvSpPr/>
      </xdr:nvSpPr>
      <xdr:spPr>
        <a:xfrm>
          <a:off x="1079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120650</xdr:rowOff>
    </xdr:from>
    <xdr:to>
      <xdr:col>24</xdr:col>
      <xdr:colOff>114300</xdr:colOff>
      <xdr:row>107</xdr:row>
      <xdr:rowOff>50800</xdr:rowOff>
    </xdr:to>
    <xdr:sp macro="" textlink="">
      <xdr:nvSpPr>
        <xdr:cNvPr id="420" name="楕円 419"/>
        <xdr:cNvSpPr/>
      </xdr:nvSpPr>
      <xdr:spPr>
        <a:xfrm>
          <a:off x="45847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99077</xdr:rowOff>
    </xdr:from>
    <xdr:ext cx="405111" cy="259045"/>
    <xdr:sp macro="" textlink="">
      <xdr:nvSpPr>
        <xdr:cNvPr id="421" name="【市民会館】&#10;有形固定資産減価償却率該当値テキスト"/>
        <xdr:cNvSpPr txBox="1"/>
      </xdr:nvSpPr>
      <xdr:spPr>
        <a:xfrm>
          <a:off x="4673600" y="182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65405</xdr:rowOff>
    </xdr:from>
    <xdr:to>
      <xdr:col>20</xdr:col>
      <xdr:colOff>38100</xdr:colOff>
      <xdr:row>106</xdr:row>
      <xdr:rowOff>167005</xdr:rowOff>
    </xdr:to>
    <xdr:sp macro="" textlink="">
      <xdr:nvSpPr>
        <xdr:cNvPr id="422" name="楕円 421"/>
        <xdr:cNvSpPr/>
      </xdr:nvSpPr>
      <xdr:spPr>
        <a:xfrm>
          <a:off x="3746500" y="182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116205</xdr:rowOff>
    </xdr:from>
    <xdr:to>
      <xdr:col>24</xdr:col>
      <xdr:colOff>63500</xdr:colOff>
      <xdr:row>107</xdr:row>
      <xdr:rowOff>0</xdr:rowOff>
    </xdr:to>
    <xdr:cxnSp macro="">
      <xdr:nvCxnSpPr>
        <xdr:cNvPr id="423" name="直線コネクタ 422"/>
        <xdr:cNvCxnSpPr/>
      </xdr:nvCxnSpPr>
      <xdr:spPr>
        <a:xfrm>
          <a:off x="3797300" y="1828990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10161</xdr:rowOff>
    </xdr:from>
    <xdr:to>
      <xdr:col>15</xdr:col>
      <xdr:colOff>101600</xdr:colOff>
      <xdr:row>106</xdr:row>
      <xdr:rowOff>111761</xdr:rowOff>
    </xdr:to>
    <xdr:sp macro="" textlink="">
      <xdr:nvSpPr>
        <xdr:cNvPr id="424" name="楕円 423"/>
        <xdr:cNvSpPr/>
      </xdr:nvSpPr>
      <xdr:spPr>
        <a:xfrm>
          <a:off x="2857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60961</xdr:rowOff>
    </xdr:from>
    <xdr:to>
      <xdr:col>19</xdr:col>
      <xdr:colOff>177800</xdr:colOff>
      <xdr:row>106</xdr:row>
      <xdr:rowOff>116205</xdr:rowOff>
    </xdr:to>
    <xdr:cxnSp macro="">
      <xdr:nvCxnSpPr>
        <xdr:cNvPr id="425" name="直線コネクタ 424"/>
        <xdr:cNvCxnSpPr/>
      </xdr:nvCxnSpPr>
      <xdr:spPr>
        <a:xfrm>
          <a:off x="2908300" y="18234661"/>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44450</xdr:rowOff>
    </xdr:from>
    <xdr:to>
      <xdr:col>10</xdr:col>
      <xdr:colOff>165100</xdr:colOff>
      <xdr:row>106</xdr:row>
      <xdr:rowOff>146050</xdr:rowOff>
    </xdr:to>
    <xdr:sp macro="" textlink="">
      <xdr:nvSpPr>
        <xdr:cNvPr id="426" name="楕円 425"/>
        <xdr:cNvSpPr/>
      </xdr:nvSpPr>
      <xdr:spPr>
        <a:xfrm>
          <a:off x="1968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60961</xdr:rowOff>
    </xdr:from>
    <xdr:to>
      <xdr:col>15</xdr:col>
      <xdr:colOff>50800</xdr:colOff>
      <xdr:row>106</xdr:row>
      <xdr:rowOff>95250</xdr:rowOff>
    </xdr:to>
    <xdr:cxnSp macro="">
      <xdr:nvCxnSpPr>
        <xdr:cNvPr id="427" name="直線コネクタ 426"/>
        <xdr:cNvCxnSpPr/>
      </xdr:nvCxnSpPr>
      <xdr:spPr>
        <a:xfrm flipV="1">
          <a:off x="2019300" y="182346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164464</xdr:rowOff>
    </xdr:from>
    <xdr:to>
      <xdr:col>6</xdr:col>
      <xdr:colOff>38100</xdr:colOff>
      <xdr:row>106</xdr:row>
      <xdr:rowOff>94614</xdr:rowOff>
    </xdr:to>
    <xdr:sp macro="" textlink="">
      <xdr:nvSpPr>
        <xdr:cNvPr id="428" name="楕円 427"/>
        <xdr:cNvSpPr/>
      </xdr:nvSpPr>
      <xdr:spPr>
        <a:xfrm>
          <a:off x="1079500" y="181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43814</xdr:rowOff>
    </xdr:from>
    <xdr:to>
      <xdr:col>10</xdr:col>
      <xdr:colOff>114300</xdr:colOff>
      <xdr:row>106</xdr:row>
      <xdr:rowOff>95250</xdr:rowOff>
    </xdr:to>
    <xdr:cxnSp macro="">
      <xdr:nvCxnSpPr>
        <xdr:cNvPr id="429" name="直線コネクタ 428"/>
        <xdr:cNvCxnSpPr/>
      </xdr:nvCxnSpPr>
      <xdr:spPr>
        <a:xfrm>
          <a:off x="1130300" y="18217514"/>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111141</xdr:rowOff>
    </xdr:from>
    <xdr:ext cx="405111" cy="259045"/>
    <xdr:sp macro="" textlink="">
      <xdr:nvSpPr>
        <xdr:cNvPr id="430" name="n_1aveValue【市民会館】&#10;有形固定資産減価償却率"/>
        <xdr:cNvSpPr txBox="1"/>
      </xdr:nvSpPr>
      <xdr:spPr>
        <a:xfrm>
          <a:off x="3582044" y="1777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65422</xdr:rowOff>
    </xdr:from>
    <xdr:ext cx="405111" cy="259045"/>
    <xdr:sp macro="" textlink="">
      <xdr:nvSpPr>
        <xdr:cNvPr id="431" name="n_2aveValue【市民会館】&#10;有形固定資産減価償却率"/>
        <xdr:cNvSpPr txBox="1"/>
      </xdr:nvSpPr>
      <xdr:spPr>
        <a:xfrm>
          <a:off x="2705744" y="1772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33038</xdr:rowOff>
    </xdr:from>
    <xdr:ext cx="405111" cy="259045"/>
    <xdr:sp macro="" textlink="">
      <xdr:nvSpPr>
        <xdr:cNvPr id="432" name="n_3aveValue【市民会館】&#10;有形固定資産減価償却率"/>
        <xdr:cNvSpPr txBox="1"/>
      </xdr:nvSpPr>
      <xdr:spPr>
        <a:xfrm>
          <a:off x="18167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164482</xdr:rowOff>
    </xdr:from>
    <xdr:ext cx="405111" cy="259045"/>
    <xdr:sp macro="" textlink="">
      <xdr:nvSpPr>
        <xdr:cNvPr id="433" name="n_4aveValue【市民会館】&#10;有形固定資産減価償却率"/>
        <xdr:cNvSpPr txBox="1"/>
      </xdr:nvSpPr>
      <xdr:spPr>
        <a:xfrm>
          <a:off x="9277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158132</xdr:rowOff>
    </xdr:from>
    <xdr:ext cx="405111" cy="259045"/>
    <xdr:sp macro="" textlink="">
      <xdr:nvSpPr>
        <xdr:cNvPr id="434" name="n_1mainValue【市民会館】&#10;有形固定資産減価償却率"/>
        <xdr:cNvSpPr txBox="1"/>
      </xdr:nvSpPr>
      <xdr:spPr>
        <a:xfrm>
          <a:off x="3582044" y="1833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102888</xdr:rowOff>
    </xdr:from>
    <xdr:ext cx="405111" cy="259045"/>
    <xdr:sp macro="" textlink="">
      <xdr:nvSpPr>
        <xdr:cNvPr id="435" name="n_2mainValue【市民会館】&#10;有形固定資産減価償却率"/>
        <xdr:cNvSpPr txBox="1"/>
      </xdr:nvSpPr>
      <xdr:spPr>
        <a:xfrm>
          <a:off x="2705744" y="1827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137177</xdr:rowOff>
    </xdr:from>
    <xdr:ext cx="405111" cy="259045"/>
    <xdr:sp macro="" textlink="">
      <xdr:nvSpPr>
        <xdr:cNvPr id="436" name="n_3mainValue【市民会館】&#10;有形固定資産減価償却率"/>
        <xdr:cNvSpPr txBox="1"/>
      </xdr:nvSpPr>
      <xdr:spPr>
        <a:xfrm>
          <a:off x="1816744" y="183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85741</xdr:rowOff>
    </xdr:from>
    <xdr:ext cx="405111" cy="259045"/>
    <xdr:sp macro="" textlink="">
      <xdr:nvSpPr>
        <xdr:cNvPr id="437" name="n_4mainValue【市民会館】&#10;有形固定資産減価償却率"/>
        <xdr:cNvSpPr txBox="1"/>
      </xdr:nvSpPr>
      <xdr:spPr>
        <a:xfrm>
          <a:off x="927744" y="1825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8" name="直線コネクタ 447"/>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9" name="テキスト ボックス 448"/>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0" name="直線コネクタ 449"/>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1" name="テキスト ボックス 450"/>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2" name="直線コネクタ 451"/>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3" name="テキスト ボックス 452"/>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4" name="直線コネクタ 453"/>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5" name="テキスト ボックス 454"/>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45568</xdr:rowOff>
    </xdr:to>
    <xdr:cxnSp macro="">
      <xdr:nvCxnSpPr>
        <xdr:cNvPr id="459" name="直線コネクタ 458"/>
        <xdr:cNvCxnSpPr/>
      </xdr:nvCxnSpPr>
      <xdr:spPr>
        <a:xfrm flipV="1">
          <a:off x="10476865" y="17084039"/>
          <a:ext cx="0" cy="1478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49395</xdr:rowOff>
    </xdr:from>
    <xdr:ext cx="469744" cy="259045"/>
    <xdr:sp macro="" textlink="">
      <xdr:nvSpPr>
        <xdr:cNvPr id="460" name="【市民会館】&#10;一人当たり面積最小値テキスト"/>
        <xdr:cNvSpPr txBox="1"/>
      </xdr:nvSpPr>
      <xdr:spPr>
        <a:xfrm>
          <a:off x="10515600" y="1856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45568</xdr:rowOff>
    </xdr:from>
    <xdr:to>
      <xdr:col>55</xdr:col>
      <xdr:colOff>88900</xdr:colOff>
      <xdr:row>108</xdr:row>
      <xdr:rowOff>45568</xdr:rowOff>
    </xdr:to>
    <xdr:cxnSp macro="">
      <xdr:nvCxnSpPr>
        <xdr:cNvPr id="461" name="直線コネクタ 460"/>
        <xdr:cNvCxnSpPr/>
      </xdr:nvCxnSpPr>
      <xdr:spPr>
        <a:xfrm>
          <a:off x="10388600" y="1856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462" name="【市民会館】&#10;一人当たり面積最大値テキスト"/>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463" name="直線コネクタ 462"/>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80281</xdr:rowOff>
    </xdr:from>
    <xdr:ext cx="469744" cy="259045"/>
    <xdr:sp macro="" textlink="">
      <xdr:nvSpPr>
        <xdr:cNvPr id="464" name="【市民会館】&#10;一人当たり面積平均値テキスト"/>
        <xdr:cNvSpPr txBox="1"/>
      </xdr:nvSpPr>
      <xdr:spPr>
        <a:xfrm>
          <a:off x="10515600" y="17911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57404</xdr:rowOff>
    </xdr:from>
    <xdr:to>
      <xdr:col>55</xdr:col>
      <xdr:colOff>50800</xdr:colOff>
      <xdr:row>105</xdr:row>
      <xdr:rowOff>159004</xdr:rowOff>
    </xdr:to>
    <xdr:sp macro="" textlink="">
      <xdr:nvSpPr>
        <xdr:cNvPr id="465" name="フローチャート: 判断 464"/>
        <xdr:cNvSpPr/>
      </xdr:nvSpPr>
      <xdr:spPr>
        <a:xfrm>
          <a:off x="10426700" y="180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89408</xdr:rowOff>
    </xdr:from>
    <xdr:to>
      <xdr:col>50</xdr:col>
      <xdr:colOff>165100</xdr:colOff>
      <xdr:row>106</xdr:row>
      <xdr:rowOff>19558</xdr:rowOff>
    </xdr:to>
    <xdr:sp macro="" textlink="">
      <xdr:nvSpPr>
        <xdr:cNvPr id="466" name="フローチャート: 判断 465"/>
        <xdr:cNvSpPr/>
      </xdr:nvSpPr>
      <xdr:spPr>
        <a:xfrm>
          <a:off x="9588500" y="1809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102667</xdr:rowOff>
    </xdr:from>
    <xdr:to>
      <xdr:col>46</xdr:col>
      <xdr:colOff>38100</xdr:colOff>
      <xdr:row>106</xdr:row>
      <xdr:rowOff>32817</xdr:rowOff>
    </xdr:to>
    <xdr:sp macro="" textlink="">
      <xdr:nvSpPr>
        <xdr:cNvPr id="467" name="フローチャート: 判断 466"/>
        <xdr:cNvSpPr/>
      </xdr:nvSpPr>
      <xdr:spPr>
        <a:xfrm>
          <a:off x="8699500" y="1810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2997</xdr:rowOff>
    </xdr:from>
    <xdr:to>
      <xdr:col>41</xdr:col>
      <xdr:colOff>101600</xdr:colOff>
      <xdr:row>106</xdr:row>
      <xdr:rowOff>104597</xdr:rowOff>
    </xdr:to>
    <xdr:sp macro="" textlink="">
      <xdr:nvSpPr>
        <xdr:cNvPr id="468" name="フローチャート: 判断 467"/>
        <xdr:cNvSpPr/>
      </xdr:nvSpPr>
      <xdr:spPr>
        <a:xfrm>
          <a:off x="7810500" y="1817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130556</xdr:rowOff>
    </xdr:from>
    <xdr:to>
      <xdr:col>36</xdr:col>
      <xdr:colOff>165100</xdr:colOff>
      <xdr:row>106</xdr:row>
      <xdr:rowOff>60706</xdr:rowOff>
    </xdr:to>
    <xdr:sp macro="" textlink="">
      <xdr:nvSpPr>
        <xdr:cNvPr id="469" name="フローチャート: 判断 468"/>
        <xdr:cNvSpPr/>
      </xdr:nvSpPr>
      <xdr:spPr>
        <a:xfrm>
          <a:off x="6921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39115</xdr:rowOff>
    </xdr:from>
    <xdr:to>
      <xdr:col>55</xdr:col>
      <xdr:colOff>50800</xdr:colOff>
      <xdr:row>106</xdr:row>
      <xdr:rowOff>140715</xdr:rowOff>
    </xdr:to>
    <xdr:sp macro="" textlink="">
      <xdr:nvSpPr>
        <xdr:cNvPr id="475" name="楕円 474"/>
        <xdr:cNvSpPr/>
      </xdr:nvSpPr>
      <xdr:spPr>
        <a:xfrm>
          <a:off x="104267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17542</xdr:rowOff>
    </xdr:from>
    <xdr:ext cx="469744" cy="259045"/>
    <xdr:sp macro="" textlink="">
      <xdr:nvSpPr>
        <xdr:cNvPr id="476" name="【市民会館】&#10;一人当たり面積該当値テキスト"/>
        <xdr:cNvSpPr txBox="1"/>
      </xdr:nvSpPr>
      <xdr:spPr>
        <a:xfrm>
          <a:off x="10515600"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41859</xdr:rowOff>
    </xdr:from>
    <xdr:to>
      <xdr:col>50</xdr:col>
      <xdr:colOff>165100</xdr:colOff>
      <xdr:row>106</xdr:row>
      <xdr:rowOff>143459</xdr:rowOff>
    </xdr:to>
    <xdr:sp macro="" textlink="">
      <xdr:nvSpPr>
        <xdr:cNvPr id="477" name="楕円 476"/>
        <xdr:cNvSpPr/>
      </xdr:nvSpPr>
      <xdr:spPr>
        <a:xfrm>
          <a:off x="9588500" y="1821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89915</xdr:rowOff>
    </xdr:from>
    <xdr:to>
      <xdr:col>55</xdr:col>
      <xdr:colOff>0</xdr:colOff>
      <xdr:row>106</xdr:row>
      <xdr:rowOff>92659</xdr:rowOff>
    </xdr:to>
    <xdr:cxnSp macro="">
      <xdr:nvCxnSpPr>
        <xdr:cNvPr id="478" name="直線コネクタ 477"/>
        <xdr:cNvCxnSpPr/>
      </xdr:nvCxnSpPr>
      <xdr:spPr>
        <a:xfrm flipV="1">
          <a:off x="9639300" y="18263615"/>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49174</xdr:rowOff>
    </xdr:from>
    <xdr:to>
      <xdr:col>46</xdr:col>
      <xdr:colOff>38100</xdr:colOff>
      <xdr:row>106</xdr:row>
      <xdr:rowOff>150774</xdr:rowOff>
    </xdr:to>
    <xdr:sp macro="" textlink="">
      <xdr:nvSpPr>
        <xdr:cNvPr id="479" name="楕円 478"/>
        <xdr:cNvSpPr/>
      </xdr:nvSpPr>
      <xdr:spPr>
        <a:xfrm>
          <a:off x="8699500" y="1822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92659</xdr:rowOff>
    </xdr:from>
    <xdr:to>
      <xdr:col>50</xdr:col>
      <xdr:colOff>114300</xdr:colOff>
      <xdr:row>106</xdr:row>
      <xdr:rowOff>99974</xdr:rowOff>
    </xdr:to>
    <xdr:cxnSp macro="">
      <xdr:nvCxnSpPr>
        <xdr:cNvPr id="480" name="直線コネクタ 479"/>
        <xdr:cNvCxnSpPr/>
      </xdr:nvCxnSpPr>
      <xdr:spPr>
        <a:xfrm flipV="1">
          <a:off x="8750300" y="18266359"/>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57404</xdr:rowOff>
    </xdr:from>
    <xdr:to>
      <xdr:col>41</xdr:col>
      <xdr:colOff>101600</xdr:colOff>
      <xdr:row>106</xdr:row>
      <xdr:rowOff>159004</xdr:rowOff>
    </xdr:to>
    <xdr:sp macro="" textlink="">
      <xdr:nvSpPr>
        <xdr:cNvPr id="481" name="楕円 480"/>
        <xdr:cNvSpPr/>
      </xdr:nvSpPr>
      <xdr:spPr>
        <a:xfrm>
          <a:off x="7810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99974</xdr:rowOff>
    </xdr:from>
    <xdr:to>
      <xdr:col>45</xdr:col>
      <xdr:colOff>177800</xdr:colOff>
      <xdr:row>106</xdr:row>
      <xdr:rowOff>108204</xdr:rowOff>
    </xdr:to>
    <xdr:cxnSp macro="">
      <xdr:nvCxnSpPr>
        <xdr:cNvPr id="482" name="直線コネクタ 481"/>
        <xdr:cNvCxnSpPr/>
      </xdr:nvCxnSpPr>
      <xdr:spPr>
        <a:xfrm flipV="1">
          <a:off x="7861300" y="18273674"/>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62891</xdr:rowOff>
    </xdr:from>
    <xdr:to>
      <xdr:col>36</xdr:col>
      <xdr:colOff>165100</xdr:colOff>
      <xdr:row>106</xdr:row>
      <xdr:rowOff>164491</xdr:rowOff>
    </xdr:to>
    <xdr:sp macro="" textlink="">
      <xdr:nvSpPr>
        <xdr:cNvPr id="483" name="楕円 482"/>
        <xdr:cNvSpPr/>
      </xdr:nvSpPr>
      <xdr:spPr>
        <a:xfrm>
          <a:off x="6921500" y="1823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108204</xdr:rowOff>
    </xdr:from>
    <xdr:to>
      <xdr:col>41</xdr:col>
      <xdr:colOff>50800</xdr:colOff>
      <xdr:row>106</xdr:row>
      <xdr:rowOff>113691</xdr:rowOff>
    </xdr:to>
    <xdr:cxnSp macro="">
      <xdr:nvCxnSpPr>
        <xdr:cNvPr id="484" name="直線コネクタ 483"/>
        <xdr:cNvCxnSpPr/>
      </xdr:nvCxnSpPr>
      <xdr:spPr>
        <a:xfrm flipV="1">
          <a:off x="6972300" y="18281904"/>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36085</xdr:rowOff>
    </xdr:from>
    <xdr:ext cx="469744" cy="259045"/>
    <xdr:sp macro="" textlink="">
      <xdr:nvSpPr>
        <xdr:cNvPr id="485" name="n_1aveValue【市民会館】&#10;一人当たり面積"/>
        <xdr:cNvSpPr txBox="1"/>
      </xdr:nvSpPr>
      <xdr:spPr>
        <a:xfrm>
          <a:off x="9391727" y="1786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49344</xdr:rowOff>
    </xdr:from>
    <xdr:ext cx="469744" cy="259045"/>
    <xdr:sp macro="" textlink="">
      <xdr:nvSpPr>
        <xdr:cNvPr id="486" name="n_2aveValue【市民会館】&#10;一人当たり面積"/>
        <xdr:cNvSpPr txBox="1"/>
      </xdr:nvSpPr>
      <xdr:spPr>
        <a:xfrm>
          <a:off x="8515427" y="1788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121124</xdr:rowOff>
    </xdr:from>
    <xdr:ext cx="469744" cy="259045"/>
    <xdr:sp macro="" textlink="">
      <xdr:nvSpPr>
        <xdr:cNvPr id="487" name="n_3aveValue【市民会館】&#10;一人当たり面積"/>
        <xdr:cNvSpPr txBox="1"/>
      </xdr:nvSpPr>
      <xdr:spPr>
        <a:xfrm>
          <a:off x="7626427" y="1795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77233</xdr:rowOff>
    </xdr:from>
    <xdr:ext cx="469744" cy="259045"/>
    <xdr:sp macro="" textlink="">
      <xdr:nvSpPr>
        <xdr:cNvPr id="488" name="n_4aveValue【市民会館】&#10;一人当たり面積"/>
        <xdr:cNvSpPr txBox="1"/>
      </xdr:nvSpPr>
      <xdr:spPr>
        <a:xfrm>
          <a:off x="6737427" y="1790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134586</xdr:rowOff>
    </xdr:from>
    <xdr:ext cx="469744" cy="259045"/>
    <xdr:sp macro="" textlink="">
      <xdr:nvSpPr>
        <xdr:cNvPr id="489" name="n_1mainValue【市民会館】&#10;一人当たり面積"/>
        <xdr:cNvSpPr txBox="1"/>
      </xdr:nvSpPr>
      <xdr:spPr>
        <a:xfrm>
          <a:off x="9391727" y="18308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141901</xdr:rowOff>
    </xdr:from>
    <xdr:ext cx="469744" cy="259045"/>
    <xdr:sp macro="" textlink="">
      <xdr:nvSpPr>
        <xdr:cNvPr id="490" name="n_2mainValue【市民会館】&#10;一人当たり面積"/>
        <xdr:cNvSpPr txBox="1"/>
      </xdr:nvSpPr>
      <xdr:spPr>
        <a:xfrm>
          <a:off x="8515427" y="18315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150131</xdr:rowOff>
    </xdr:from>
    <xdr:ext cx="469744" cy="259045"/>
    <xdr:sp macro="" textlink="">
      <xdr:nvSpPr>
        <xdr:cNvPr id="491" name="n_3mainValue【市民会館】&#10;一人当たり面積"/>
        <xdr:cNvSpPr txBox="1"/>
      </xdr:nvSpPr>
      <xdr:spPr>
        <a:xfrm>
          <a:off x="76264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155618</xdr:rowOff>
    </xdr:from>
    <xdr:ext cx="469744" cy="259045"/>
    <xdr:sp macro="" textlink="">
      <xdr:nvSpPr>
        <xdr:cNvPr id="492" name="n_4mainValue【市民会館】&#10;一人当たり面積"/>
        <xdr:cNvSpPr txBox="1"/>
      </xdr:nvSpPr>
      <xdr:spPr>
        <a:xfrm>
          <a:off x="6737427" y="1832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518" name="直線コネクタ 517"/>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9"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0" name="直線コネクタ 519"/>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521" name="【一般廃棄物処理施設】&#10;有形固定資産減価償却率最大値テキスト"/>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522" name="直線コネクタ 521"/>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113591</xdr:rowOff>
    </xdr:from>
    <xdr:ext cx="405111" cy="259045"/>
    <xdr:sp macro="" textlink="">
      <xdr:nvSpPr>
        <xdr:cNvPr id="523" name="【一般廃棄物処理施設】&#10;有形固定資産減価償却率平均値テキスト"/>
        <xdr:cNvSpPr txBox="1"/>
      </xdr:nvSpPr>
      <xdr:spPr>
        <a:xfrm>
          <a:off x="16357600" y="645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524" name="フローチャート: 判断 523"/>
        <xdr:cNvSpPr/>
      </xdr:nvSpPr>
      <xdr:spPr>
        <a:xfrm>
          <a:off x="16268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525" name="フローチャート: 判断 524"/>
        <xdr:cNvSpPr/>
      </xdr:nvSpPr>
      <xdr:spPr>
        <a:xfrm>
          <a:off x="15430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526" name="フローチャート: 判断 525"/>
        <xdr:cNvSpPr/>
      </xdr:nvSpPr>
      <xdr:spPr>
        <a:xfrm>
          <a:off x="14541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527" name="フローチャート: 判断 526"/>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528" name="フローチャート: 判断 527"/>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160927</xdr:rowOff>
    </xdr:from>
    <xdr:to>
      <xdr:col>85</xdr:col>
      <xdr:colOff>177800</xdr:colOff>
      <xdr:row>42</xdr:row>
      <xdr:rowOff>91077</xdr:rowOff>
    </xdr:to>
    <xdr:sp macro="" textlink="">
      <xdr:nvSpPr>
        <xdr:cNvPr id="534" name="楕円 533"/>
        <xdr:cNvSpPr/>
      </xdr:nvSpPr>
      <xdr:spPr>
        <a:xfrm>
          <a:off x="162687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75854</xdr:rowOff>
    </xdr:from>
    <xdr:ext cx="405111" cy="259045"/>
    <xdr:sp macro="" textlink="">
      <xdr:nvSpPr>
        <xdr:cNvPr id="535" name="【一般廃棄物処理施設】&#10;有形固定資産減価償却率該当値テキスト"/>
        <xdr:cNvSpPr txBox="1"/>
      </xdr:nvSpPr>
      <xdr:spPr>
        <a:xfrm>
          <a:off x="16357600" y="7105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139700</xdr:rowOff>
    </xdr:from>
    <xdr:to>
      <xdr:col>81</xdr:col>
      <xdr:colOff>101600</xdr:colOff>
      <xdr:row>42</xdr:row>
      <xdr:rowOff>69850</xdr:rowOff>
    </xdr:to>
    <xdr:sp macro="" textlink="">
      <xdr:nvSpPr>
        <xdr:cNvPr id="536" name="楕円 535"/>
        <xdr:cNvSpPr/>
      </xdr:nvSpPr>
      <xdr:spPr>
        <a:xfrm>
          <a:off x="15430500" y="716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19050</xdr:rowOff>
    </xdr:from>
    <xdr:to>
      <xdr:col>85</xdr:col>
      <xdr:colOff>127000</xdr:colOff>
      <xdr:row>42</xdr:row>
      <xdr:rowOff>40277</xdr:rowOff>
    </xdr:to>
    <xdr:cxnSp macro="">
      <xdr:nvCxnSpPr>
        <xdr:cNvPr id="537" name="直線コネクタ 536"/>
        <xdr:cNvCxnSpPr/>
      </xdr:nvCxnSpPr>
      <xdr:spPr>
        <a:xfrm>
          <a:off x="15481300" y="721995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118473</xdr:rowOff>
    </xdr:from>
    <xdr:to>
      <xdr:col>76</xdr:col>
      <xdr:colOff>165100</xdr:colOff>
      <xdr:row>42</xdr:row>
      <xdr:rowOff>48623</xdr:rowOff>
    </xdr:to>
    <xdr:sp macro="" textlink="">
      <xdr:nvSpPr>
        <xdr:cNvPr id="538" name="楕円 537"/>
        <xdr:cNvSpPr/>
      </xdr:nvSpPr>
      <xdr:spPr>
        <a:xfrm>
          <a:off x="14541500" y="714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169273</xdr:rowOff>
    </xdr:from>
    <xdr:to>
      <xdr:col>81</xdr:col>
      <xdr:colOff>50800</xdr:colOff>
      <xdr:row>42</xdr:row>
      <xdr:rowOff>19050</xdr:rowOff>
    </xdr:to>
    <xdr:cxnSp macro="">
      <xdr:nvCxnSpPr>
        <xdr:cNvPr id="539" name="直線コネクタ 538"/>
        <xdr:cNvCxnSpPr/>
      </xdr:nvCxnSpPr>
      <xdr:spPr>
        <a:xfrm>
          <a:off x="14592300" y="719872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82550</xdr:rowOff>
    </xdr:from>
    <xdr:to>
      <xdr:col>72</xdr:col>
      <xdr:colOff>38100</xdr:colOff>
      <xdr:row>42</xdr:row>
      <xdr:rowOff>12700</xdr:rowOff>
    </xdr:to>
    <xdr:sp macro="" textlink="">
      <xdr:nvSpPr>
        <xdr:cNvPr id="540" name="楕円 539"/>
        <xdr:cNvSpPr/>
      </xdr:nvSpPr>
      <xdr:spPr>
        <a:xfrm>
          <a:off x="13652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133350</xdr:rowOff>
    </xdr:from>
    <xdr:to>
      <xdr:col>76</xdr:col>
      <xdr:colOff>114300</xdr:colOff>
      <xdr:row>41</xdr:row>
      <xdr:rowOff>169273</xdr:rowOff>
    </xdr:to>
    <xdr:cxnSp macro="">
      <xdr:nvCxnSpPr>
        <xdr:cNvPr id="541" name="直線コネクタ 540"/>
        <xdr:cNvCxnSpPr/>
      </xdr:nvCxnSpPr>
      <xdr:spPr>
        <a:xfrm>
          <a:off x="13703300" y="71628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48260</xdr:rowOff>
    </xdr:from>
    <xdr:to>
      <xdr:col>67</xdr:col>
      <xdr:colOff>101600</xdr:colOff>
      <xdr:row>41</xdr:row>
      <xdr:rowOff>149860</xdr:rowOff>
    </xdr:to>
    <xdr:sp macro="" textlink="">
      <xdr:nvSpPr>
        <xdr:cNvPr id="542" name="楕円 541"/>
        <xdr:cNvSpPr/>
      </xdr:nvSpPr>
      <xdr:spPr>
        <a:xfrm>
          <a:off x="12763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99060</xdr:rowOff>
    </xdr:from>
    <xdr:to>
      <xdr:col>71</xdr:col>
      <xdr:colOff>177800</xdr:colOff>
      <xdr:row>41</xdr:row>
      <xdr:rowOff>133350</xdr:rowOff>
    </xdr:to>
    <xdr:cxnSp macro="">
      <xdr:nvCxnSpPr>
        <xdr:cNvPr id="543" name="直線コネクタ 542"/>
        <xdr:cNvCxnSpPr/>
      </xdr:nvCxnSpPr>
      <xdr:spPr>
        <a:xfrm>
          <a:off x="12814300" y="71285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27594</xdr:rowOff>
    </xdr:from>
    <xdr:ext cx="405111" cy="259045"/>
    <xdr:sp macro="" textlink="">
      <xdr:nvSpPr>
        <xdr:cNvPr id="544" name="n_1aveValue【一般廃棄物処理施設】&#10;有形固定資産減価償却率"/>
        <xdr:cNvSpPr txBox="1"/>
      </xdr:nvSpPr>
      <xdr:spPr>
        <a:xfrm>
          <a:off x="15266044" y="637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136996</xdr:rowOff>
    </xdr:from>
    <xdr:ext cx="405111" cy="259045"/>
    <xdr:sp macro="" textlink="">
      <xdr:nvSpPr>
        <xdr:cNvPr id="545" name="n_2aveValue【一般廃棄物処理施設】&#10;有形固定資産減価償却率"/>
        <xdr:cNvSpPr txBox="1"/>
      </xdr:nvSpPr>
      <xdr:spPr>
        <a:xfrm>
          <a:off x="14389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546" name="n_3aveValue【一般廃棄物処理施設】&#10;有形固定資産減価償却率"/>
        <xdr:cNvSpPr txBox="1"/>
      </xdr:nvSpPr>
      <xdr:spPr>
        <a:xfrm>
          <a:off x="13500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547" name="n_4aveValue【一般廃棄物処理施設】&#10;有形固定資産減価償却率"/>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60977</xdr:rowOff>
    </xdr:from>
    <xdr:ext cx="405111" cy="259045"/>
    <xdr:sp macro="" textlink="">
      <xdr:nvSpPr>
        <xdr:cNvPr id="548" name="n_1mainValue【一般廃棄物処理施設】&#10;有形固定資産減価償却率"/>
        <xdr:cNvSpPr txBox="1"/>
      </xdr:nvSpPr>
      <xdr:spPr>
        <a:xfrm>
          <a:off x="15266044" y="726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39750</xdr:rowOff>
    </xdr:from>
    <xdr:ext cx="405111" cy="259045"/>
    <xdr:sp macro="" textlink="">
      <xdr:nvSpPr>
        <xdr:cNvPr id="549" name="n_2mainValue【一般廃棄物処理施設】&#10;有形固定資産減価償却率"/>
        <xdr:cNvSpPr txBox="1"/>
      </xdr:nvSpPr>
      <xdr:spPr>
        <a:xfrm>
          <a:off x="14389744" y="724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3827</xdr:rowOff>
    </xdr:from>
    <xdr:ext cx="405111" cy="259045"/>
    <xdr:sp macro="" textlink="">
      <xdr:nvSpPr>
        <xdr:cNvPr id="550" name="n_3mainValue【一般廃棄物処理施設】&#10;有形固定資産減価償却率"/>
        <xdr:cNvSpPr txBox="1"/>
      </xdr:nvSpPr>
      <xdr:spPr>
        <a:xfrm>
          <a:off x="13500744"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140987</xdr:rowOff>
    </xdr:from>
    <xdr:ext cx="405111" cy="259045"/>
    <xdr:sp macro="" textlink="">
      <xdr:nvSpPr>
        <xdr:cNvPr id="551" name="n_4mainValue【一般廃棄物処理施設】&#10;有形固定資産減価償却率"/>
        <xdr:cNvSpPr txBox="1"/>
      </xdr:nvSpPr>
      <xdr:spPr>
        <a:xfrm>
          <a:off x="12611744" y="717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3" name="テキスト ボックス 562"/>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5" name="テキスト ボックス 564"/>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7" name="テキスト ボックス 566"/>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9" name="テキスト ボックス 568"/>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571" name="テキスト ボックス 570"/>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573" name="テキスト ボックス 572"/>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5" name="テキスト ボックス 574"/>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577" name="直線コネクタ 576"/>
        <xdr:cNvCxnSpPr/>
      </xdr:nvCxnSpPr>
      <xdr:spPr>
        <a:xfrm flipV="1">
          <a:off x="22160864" y="5802452"/>
          <a:ext cx="0" cy="1488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578" name="【一般廃棄物処理施設】&#10;一人当たり有形固定資産（償却資産）額最小値テキスト"/>
        <xdr:cNvSpPr txBox="1"/>
      </xdr:nvSpPr>
      <xdr:spPr>
        <a:xfrm>
          <a:off x="22199600" y="729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579" name="直線コネクタ 578"/>
        <xdr:cNvCxnSpPr/>
      </xdr:nvCxnSpPr>
      <xdr:spPr>
        <a:xfrm>
          <a:off x="22072600" y="729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580" name="【一般廃棄物処理施設】&#10;一人当たり有形固定資産（償却資産）額最大値テキスト"/>
        <xdr:cNvSpPr txBox="1"/>
      </xdr:nvSpPr>
      <xdr:spPr>
        <a:xfrm>
          <a:off x="22199600" y="5577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581" name="直線コネクタ 580"/>
        <xdr:cNvCxnSpPr/>
      </xdr:nvCxnSpPr>
      <xdr:spPr>
        <a:xfrm>
          <a:off x="22072600" y="580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18351</xdr:rowOff>
    </xdr:from>
    <xdr:ext cx="599010" cy="259045"/>
    <xdr:sp macro="" textlink="">
      <xdr:nvSpPr>
        <xdr:cNvPr id="582" name="【一般廃棄物処理施設】&#10;一人当たり有形固定資産（償却資産）額平均値テキスト"/>
        <xdr:cNvSpPr txBox="1"/>
      </xdr:nvSpPr>
      <xdr:spPr>
        <a:xfrm>
          <a:off x="22199600" y="6876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583" name="フローチャート: 判断 582"/>
        <xdr:cNvSpPr/>
      </xdr:nvSpPr>
      <xdr:spPr>
        <a:xfrm>
          <a:off x="22110700" y="702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584" name="フローチャート: 判断 583"/>
        <xdr:cNvSpPr/>
      </xdr:nvSpPr>
      <xdr:spPr>
        <a:xfrm>
          <a:off x="21272500" y="704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585" name="フローチャート: 判断 584"/>
        <xdr:cNvSpPr/>
      </xdr:nvSpPr>
      <xdr:spPr>
        <a:xfrm>
          <a:off x="20383500" y="705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586" name="フローチャート: 判断 585"/>
        <xdr:cNvSpPr/>
      </xdr:nvSpPr>
      <xdr:spPr>
        <a:xfrm>
          <a:off x="19494500" y="707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41448</xdr:rowOff>
    </xdr:from>
    <xdr:to>
      <xdr:col>98</xdr:col>
      <xdr:colOff>38100</xdr:colOff>
      <xdr:row>41</xdr:row>
      <xdr:rowOff>143048</xdr:rowOff>
    </xdr:to>
    <xdr:sp macro="" textlink="">
      <xdr:nvSpPr>
        <xdr:cNvPr id="587" name="フローチャート: 判断 586"/>
        <xdr:cNvSpPr/>
      </xdr:nvSpPr>
      <xdr:spPr>
        <a:xfrm>
          <a:off x="18605500" y="7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17315</xdr:rowOff>
    </xdr:from>
    <xdr:to>
      <xdr:col>116</xdr:col>
      <xdr:colOff>114300</xdr:colOff>
      <xdr:row>42</xdr:row>
      <xdr:rowOff>118915</xdr:rowOff>
    </xdr:to>
    <xdr:sp macro="" textlink="">
      <xdr:nvSpPr>
        <xdr:cNvPr id="593" name="楕円 592"/>
        <xdr:cNvSpPr/>
      </xdr:nvSpPr>
      <xdr:spPr>
        <a:xfrm>
          <a:off x="22110700" y="72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103692</xdr:rowOff>
    </xdr:from>
    <xdr:ext cx="534377" cy="259045"/>
    <xdr:sp macro="" textlink="">
      <xdr:nvSpPr>
        <xdr:cNvPr id="594" name="【一般廃棄物処理施設】&#10;一人当たり有形固定資産（償却資産）額該当値テキスト"/>
        <xdr:cNvSpPr txBox="1"/>
      </xdr:nvSpPr>
      <xdr:spPr>
        <a:xfrm>
          <a:off x="22199600" y="713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17534</xdr:rowOff>
    </xdr:from>
    <xdr:to>
      <xdr:col>112</xdr:col>
      <xdr:colOff>38100</xdr:colOff>
      <xdr:row>42</xdr:row>
      <xdr:rowOff>119134</xdr:rowOff>
    </xdr:to>
    <xdr:sp macro="" textlink="">
      <xdr:nvSpPr>
        <xdr:cNvPr id="595" name="楕円 594"/>
        <xdr:cNvSpPr/>
      </xdr:nvSpPr>
      <xdr:spPr>
        <a:xfrm>
          <a:off x="21272500" y="721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68115</xdr:rowOff>
    </xdr:from>
    <xdr:to>
      <xdr:col>116</xdr:col>
      <xdr:colOff>63500</xdr:colOff>
      <xdr:row>42</xdr:row>
      <xdr:rowOff>68334</xdr:rowOff>
    </xdr:to>
    <xdr:cxnSp macro="">
      <xdr:nvCxnSpPr>
        <xdr:cNvPr id="596" name="直線コネクタ 595"/>
        <xdr:cNvCxnSpPr/>
      </xdr:nvCxnSpPr>
      <xdr:spPr>
        <a:xfrm flipV="1">
          <a:off x="21323300" y="7269015"/>
          <a:ext cx="838200" cy="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18066</xdr:rowOff>
    </xdr:from>
    <xdr:to>
      <xdr:col>107</xdr:col>
      <xdr:colOff>101600</xdr:colOff>
      <xdr:row>42</xdr:row>
      <xdr:rowOff>119666</xdr:rowOff>
    </xdr:to>
    <xdr:sp macro="" textlink="">
      <xdr:nvSpPr>
        <xdr:cNvPr id="597" name="楕円 596"/>
        <xdr:cNvSpPr/>
      </xdr:nvSpPr>
      <xdr:spPr>
        <a:xfrm>
          <a:off x="20383500" y="721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68334</xdr:rowOff>
    </xdr:from>
    <xdr:to>
      <xdr:col>111</xdr:col>
      <xdr:colOff>177800</xdr:colOff>
      <xdr:row>42</xdr:row>
      <xdr:rowOff>68866</xdr:rowOff>
    </xdr:to>
    <xdr:cxnSp macro="">
      <xdr:nvCxnSpPr>
        <xdr:cNvPr id="598" name="直線コネクタ 597"/>
        <xdr:cNvCxnSpPr/>
      </xdr:nvCxnSpPr>
      <xdr:spPr>
        <a:xfrm flipV="1">
          <a:off x="20434300" y="7269234"/>
          <a:ext cx="889000" cy="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18699</xdr:rowOff>
    </xdr:from>
    <xdr:to>
      <xdr:col>102</xdr:col>
      <xdr:colOff>165100</xdr:colOff>
      <xdr:row>42</xdr:row>
      <xdr:rowOff>120299</xdr:rowOff>
    </xdr:to>
    <xdr:sp macro="" textlink="">
      <xdr:nvSpPr>
        <xdr:cNvPr id="599" name="楕円 598"/>
        <xdr:cNvSpPr/>
      </xdr:nvSpPr>
      <xdr:spPr>
        <a:xfrm>
          <a:off x="19494500" y="721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68866</xdr:rowOff>
    </xdr:from>
    <xdr:to>
      <xdr:col>107</xdr:col>
      <xdr:colOff>50800</xdr:colOff>
      <xdr:row>42</xdr:row>
      <xdr:rowOff>69499</xdr:rowOff>
    </xdr:to>
    <xdr:cxnSp macro="">
      <xdr:nvCxnSpPr>
        <xdr:cNvPr id="600" name="直線コネクタ 599"/>
        <xdr:cNvCxnSpPr/>
      </xdr:nvCxnSpPr>
      <xdr:spPr>
        <a:xfrm flipV="1">
          <a:off x="19545300" y="7269766"/>
          <a:ext cx="889000" cy="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42</xdr:row>
      <xdr:rowOff>18961</xdr:rowOff>
    </xdr:from>
    <xdr:to>
      <xdr:col>98</xdr:col>
      <xdr:colOff>38100</xdr:colOff>
      <xdr:row>42</xdr:row>
      <xdr:rowOff>120561</xdr:rowOff>
    </xdr:to>
    <xdr:sp macro="" textlink="">
      <xdr:nvSpPr>
        <xdr:cNvPr id="601" name="楕円 600"/>
        <xdr:cNvSpPr/>
      </xdr:nvSpPr>
      <xdr:spPr>
        <a:xfrm>
          <a:off x="18605500" y="72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69499</xdr:rowOff>
    </xdr:from>
    <xdr:to>
      <xdr:col>102</xdr:col>
      <xdr:colOff>114300</xdr:colOff>
      <xdr:row>42</xdr:row>
      <xdr:rowOff>69761</xdr:rowOff>
    </xdr:to>
    <xdr:cxnSp macro="">
      <xdr:nvCxnSpPr>
        <xdr:cNvPr id="602" name="直線コネクタ 601"/>
        <xdr:cNvCxnSpPr/>
      </xdr:nvCxnSpPr>
      <xdr:spPr>
        <a:xfrm flipV="1">
          <a:off x="18656300" y="7270399"/>
          <a:ext cx="889000" cy="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131275</xdr:rowOff>
    </xdr:from>
    <xdr:ext cx="599010" cy="259045"/>
    <xdr:sp macro="" textlink="">
      <xdr:nvSpPr>
        <xdr:cNvPr id="603" name="n_1aveValue【一般廃棄物処理施設】&#10;一人当たり有形固定資産（償却資産）額"/>
        <xdr:cNvSpPr txBox="1"/>
      </xdr:nvSpPr>
      <xdr:spPr>
        <a:xfrm>
          <a:off x="21011095" y="681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139716</xdr:rowOff>
    </xdr:from>
    <xdr:ext cx="599010" cy="259045"/>
    <xdr:sp macro="" textlink="">
      <xdr:nvSpPr>
        <xdr:cNvPr id="604" name="n_2aveValue【一般廃棄物処理施設】&#10;一人当たり有形固定資産（償却資産）額"/>
        <xdr:cNvSpPr txBox="1"/>
      </xdr:nvSpPr>
      <xdr:spPr>
        <a:xfrm>
          <a:off x="20134795" y="682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160716</xdr:rowOff>
    </xdr:from>
    <xdr:ext cx="599010" cy="259045"/>
    <xdr:sp macro="" textlink="">
      <xdr:nvSpPr>
        <xdr:cNvPr id="605" name="n_3aveValue【一般廃棄物処理施設】&#10;一人当たり有形固定資産（償却資産）額"/>
        <xdr:cNvSpPr txBox="1"/>
      </xdr:nvSpPr>
      <xdr:spPr>
        <a:xfrm>
          <a:off x="19245795" y="684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159575</xdr:rowOff>
    </xdr:from>
    <xdr:ext cx="599010" cy="259045"/>
    <xdr:sp macro="" textlink="">
      <xdr:nvSpPr>
        <xdr:cNvPr id="606" name="n_4aveValue【一般廃棄物処理施設】&#10;一人当たり有形固定資産（償却資産）額"/>
        <xdr:cNvSpPr txBox="1"/>
      </xdr:nvSpPr>
      <xdr:spPr>
        <a:xfrm>
          <a:off x="18356795" y="684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110261</xdr:rowOff>
    </xdr:from>
    <xdr:ext cx="534377" cy="259045"/>
    <xdr:sp macro="" textlink="">
      <xdr:nvSpPr>
        <xdr:cNvPr id="607" name="n_1mainValue【一般廃棄物処理施設】&#10;一人当たり有形固定資産（償却資産）額"/>
        <xdr:cNvSpPr txBox="1"/>
      </xdr:nvSpPr>
      <xdr:spPr>
        <a:xfrm>
          <a:off x="21043411" y="731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110793</xdr:rowOff>
    </xdr:from>
    <xdr:ext cx="534377" cy="259045"/>
    <xdr:sp macro="" textlink="">
      <xdr:nvSpPr>
        <xdr:cNvPr id="608" name="n_2mainValue【一般廃棄物処理施設】&#10;一人当たり有形固定資産（償却資産）額"/>
        <xdr:cNvSpPr txBox="1"/>
      </xdr:nvSpPr>
      <xdr:spPr>
        <a:xfrm>
          <a:off x="20167111" y="731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111426</xdr:rowOff>
    </xdr:from>
    <xdr:ext cx="534377" cy="259045"/>
    <xdr:sp macro="" textlink="">
      <xdr:nvSpPr>
        <xdr:cNvPr id="609" name="n_3mainValue【一般廃棄物処理施設】&#10;一人当たり有形固定資産（償却資産）額"/>
        <xdr:cNvSpPr txBox="1"/>
      </xdr:nvSpPr>
      <xdr:spPr>
        <a:xfrm>
          <a:off x="19278111" y="731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111688</xdr:rowOff>
    </xdr:from>
    <xdr:ext cx="534377" cy="259045"/>
    <xdr:sp macro="" textlink="">
      <xdr:nvSpPr>
        <xdr:cNvPr id="610" name="n_4mainValue【一般廃棄物処理施設】&#10;一人当たり有形固定資産（償却資産）額"/>
        <xdr:cNvSpPr txBox="1"/>
      </xdr:nvSpPr>
      <xdr:spPr>
        <a:xfrm>
          <a:off x="18389111" y="731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9" name="正方形/長方形 61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0" name="正方形/長方形 61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1" name="正方形/長方形 62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2" name="正方形/長方形 62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3" name="正方形/長方形 62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4" name="正方形/長方形 62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5" name="正方形/長方形 62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6" name="正方形/長方形 625"/>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8" name="直線コネクタ 63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9" name="テキスト ボックス 63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0" name="直線コネクタ 63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1" name="テキスト ボックス 64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2" name="直線コネクタ 64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3" name="テキスト ボックス 64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4" name="直線コネクタ 64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5" name="テキスト ボックス 64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6" name="直線コネクタ 64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7" name="テキスト ボックス 64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8" name="直線コネクタ 64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9" name="テキスト ボックス 64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652" name="直線コネクタ 651"/>
        <xdr:cNvCxnSpPr/>
      </xdr:nvCxnSpPr>
      <xdr:spPr>
        <a:xfrm flipV="1">
          <a:off x="16318864"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3"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4" name="直線コネクタ 65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655" name="【消防施設】&#10;有形固定資産減価償却率最大値テキスト"/>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656" name="直線コネクタ 655"/>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657" name="【消防施設】&#10;有形固定資産減価償却率平均値テキスト"/>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58" name="フローチャート: 判断 657"/>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659" name="フローチャート: 判断 658"/>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660" name="フローチャート: 判断 659"/>
        <xdr:cNvSpPr/>
      </xdr:nvSpPr>
      <xdr:spPr>
        <a:xfrm>
          <a:off x="14541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661" name="フローチャート: 判断 660"/>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662" name="フローチャート: 判断 661"/>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170180</xdr:rowOff>
    </xdr:from>
    <xdr:to>
      <xdr:col>85</xdr:col>
      <xdr:colOff>177800</xdr:colOff>
      <xdr:row>86</xdr:row>
      <xdr:rowOff>100330</xdr:rowOff>
    </xdr:to>
    <xdr:sp macro="" textlink="">
      <xdr:nvSpPr>
        <xdr:cNvPr id="668" name="楕円 667"/>
        <xdr:cNvSpPr/>
      </xdr:nvSpPr>
      <xdr:spPr>
        <a:xfrm>
          <a:off x="162687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85107</xdr:rowOff>
    </xdr:from>
    <xdr:ext cx="405111" cy="259045"/>
    <xdr:sp macro="" textlink="">
      <xdr:nvSpPr>
        <xdr:cNvPr id="669" name="【消防施設】&#10;有形固定資産減価償却率該当値テキスト"/>
        <xdr:cNvSpPr txBox="1"/>
      </xdr:nvSpPr>
      <xdr:spPr>
        <a:xfrm>
          <a:off x="16357600" y="14658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160382</xdr:rowOff>
    </xdr:from>
    <xdr:to>
      <xdr:col>81</xdr:col>
      <xdr:colOff>101600</xdr:colOff>
      <xdr:row>86</xdr:row>
      <xdr:rowOff>90532</xdr:rowOff>
    </xdr:to>
    <xdr:sp macro="" textlink="">
      <xdr:nvSpPr>
        <xdr:cNvPr id="670" name="楕円 669"/>
        <xdr:cNvSpPr/>
      </xdr:nvSpPr>
      <xdr:spPr>
        <a:xfrm>
          <a:off x="15430500" y="1473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39732</xdr:rowOff>
    </xdr:from>
    <xdr:to>
      <xdr:col>85</xdr:col>
      <xdr:colOff>127000</xdr:colOff>
      <xdr:row>86</xdr:row>
      <xdr:rowOff>49530</xdr:rowOff>
    </xdr:to>
    <xdr:cxnSp macro="">
      <xdr:nvCxnSpPr>
        <xdr:cNvPr id="671" name="直線コネクタ 670"/>
        <xdr:cNvCxnSpPr/>
      </xdr:nvCxnSpPr>
      <xdr:spPr>
        <a:xfrm>
          <a:off x="15481300" y="14784432"/>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130992</xdr:rowOff>
    </xdr:from>
    <xdr:to>
      <xdr:col>76</xdr:col>
      <xdr:colOff>165100</xdr:colOff>
      <xdr:row>86</xdr:row>
      <xdr:rowOff>61142</xdr:rowOff>
    </xdr:to>
    <xdr:sp macro="" textlink="">
      <xdr:nvSpPr>
        <xdr:cNvPr id="672" name="楕円 671"/>
        <xdr:cNvSpPr/>
      </xdr:nvSpPr>
      <xdr:spPr>
        <a:xfrm>
          <a:off x="14541500" y="1470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10342</xdr:rowOff>
    </xdr:from>
    <xdr:to>
      <xdr:col>81</xdr:col>
      <xdr:colOff>50800</xdr:colOff>
      <xdr:row>86</xdr:row>
      <xdr:rowOff>39732</xdr:rowOff>
    </xdr:to>
    <xdr:cxnSp macro="">
      <xdr:nvCxnSpPr>
        <xdr:cNvPr id="673" name="直線コネクタ 672"/>
        <xdr:cNvCxnSpPr/>
      </xdr:nvCxnSpPr>
      <xdr:spPr>
        <a:xfrm>
          <a:off x="14592300" y="14755042"/>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103232</xdr:rowOff>
    </xdr:from>
    <xdr:to>
      <xdr:col>72</xdr:col>
      <xdr:colOff>38100</xdr:colOff>
      <xdr:row>86</xdr:row>
      <xdr:rowOff>33382</xdr:rowOff>
    </xdr:to>
    <xdr:sp macro="" textlink="">
      <xdr:nvSpPr>
        <xdr:cNvPr id="674" name="楕円 673"/>
        <xdr:cNvSpPr/>
      </xdr:nvSpPr>
      <xdr:spPr>
        <a:xfrm>
          <a:off x="13652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154032</xdr:rowOff>
    </xdr:from>
    <xdr:to>
      <xdr:col>76</xdr:col>
      <xdr:colOff>114300</xdr:colOff>
      <xdr:row>86</xdr:row>
      <xdr:rowOff>10342</xdr:rowOff>
    </xdr:to>
    <xdr:cxnSp macro="">
      <xdr:nvCxnSpPr>
        <xdr:cNvPr id="675" name="直線コネクタ 674"/>
        <xdr:cNvCxnSpPr/>
      </xdr:nvCxnSpPr>
      <xdr:spPr>
        <a:xfrm>
          <a:off x="13703300" y="14727282"/>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57513</xdr:rowOff>
    </xdr:from>
    <xdr:to>
      <xdr:col>67</xdr:col>
      <xdr:colOff>101600</xdr:colOff>
      <xdr:row>86</xdr:row>
      <xdr:rowOff>159113</xdr:rowOff>
    </xdr:to>
    <xdr:sp macro="" textlink="">
      <xdr:nvSpPr>
        <xdr:cNvPr id="676" name="楕円 675"/>
        <xdr:cNvSpPr/>
      </xdr:nvSpPr>
      <xdr:spPr>
        <a:xfrm>
          <a:off x="12763500" y="1480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154032</xdr:rowOff>
    </xdr:from>
    <xdr:to>
      <xdr:col>71</xdr:col>
      <xdr:colOff>177800</xdr:colOff>
      <xdr:row>86</xdr:row>
      <xdr:rowOff>108313</xdr:rowOff>
    </xdr:to>
    <xdr:cxnSp macro="">
      <xdr:nvCxnSpPr>
        <xdr:cNvPr id="677" name="直線コネクタ 676"/>
        <xdr:cNvCxnSpPr/>
      </xdr:nvCxnSpPr>
      <xdr:spPr>
        <a:xfrm flipV="1">
          <a:off x="12814300" y="14727282"/>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102161</xdr:rowOff>
    </xdr:from>
    <xdr:ext cx="405111" cy="259045"/>
    <xdr:sp macro="" textlink="">
      <xdr:nvSpPr>
        <xdr:cNvPr id="678" name="n_1aveValue【消防施設】&#10;有形固定資産減価償却率"/>
        <xdr:cNvSpPr txBox="1"/>
      </xdr:nvSpPr>
      <xdr:spPr>
        <a:xfrm>
          <a:off x="152660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macro="" textlink="">
      <xdr:nvSpPr>
        <xdr:cNvPr id="679" name="n_2aveValue【消防施設】&#10;有形固定資産減価償却率"/>
        <xdr:cNvSpPr txBox="1"/>
      </xdr:nvSpPr>
      <xdr:spPr>
        <a:xfrm>
          <a:off x="14389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680" name="n_3aveValue【消防施設】&#10;有形固定資産減価償却率"/>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142983</xdr:rowOff>
    </xdr:from>
    <xdr:ext cx="405111" cy="259045"/>
    <xdr:sp macro="" textlink="">
      <xdr:nvSpPr>
        <xdr:cNvPr id="681" name="n_4aveValue【消防施設】&#10;有形固定資産減価償却率"/>
        <xdr:cNvSpPr txBox="1"/>
      </xdr:nvSpPr>
      <xdr:spPr>
        <a:xfrm>
          <a:off x="12611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81659</xdr:rowOff>
    </xdr:from>
    <xdr:ext cx="405111" cy="259045"/>
    <xdr:sp macro="" textlink="">
      <xdr:nvSpPr>
        <xdr:cNvPr id="682" name="n_1mainValue【消防施設】&#10;有形固定資産減価償却率"/>
        <xdr:cNvSpPr txBox="1"/>
      </xdr:nvSpPr>
      <xdr:spPr>
        <a:xfrm>
          <a:off x="15266044" y="1482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52269</xdr:rowOff>
    </xdr:from>
    <xdr:ext cx="405111" cy="259045"/>
    <xdr:sp macro="" textlink="">
      <xdr:nvSpPr>
        <xdr:cNvPr id="683" name="n_2mainValue【消防施設】&#10;有形固定資産減価償却率"/>
        <xdr:cNvSpPr txBox="1"/>
      </xdr:nvSpPr>
      <xdr:spPr>
        <a:xfrm>
          <a:off x="14389744" y="14796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24509</xdr:rowOff>
    </xdr:from>
    <xdr:ext cx="405111" cy="259045"/>
    <xdr:sp macro="" textlink="">
      <xdr:nvSpPr>
        <xdr:cNvPr id="684" name="n_3mainValue【消防施設】&#10;有形固定資産減価償却率"/>
        <xdr:cNvSpPr txBox="1"/>
      </xdr:nvSpPr>
      <xdr:spPr>
        <a:xfrm>
          <a:off x="13500744" y="1476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150240</xdr:rowOff>
    </xdr:from>
    <xdr:ext cx="405111" cy="259045"/>
    <xdr:sp macro="" textlink="">
      <xdr:nvSpPr>
        <xdr:cNvPr id="685" name="n_4mainValue【消防施設】&#10;有形固定資産減価償却率"/>
        <xdr:cNvSpPr txBox="1"/>
      </xdr:nvSpPr>
      <xdr:spPr>
        <a:xfrm>
          <a:off x="12611744" y="1489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707" name="テキスト ボックス 706"/>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709" name="直線コネクタ 708"/>
        <xdr:cNvCxnSpPr/>
      </xdr:nvCxnSpPr>
      <xdr:spPr>
        <a:xfrm flipV="1">
          <a:off x="22160864" y="1345996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710" name="【消防施設】&#10;一人当たり面積最小値テキスト"/>
        <xdr:cNvSpPr txBox="1"/>
      </xdr:nvSpPr>
      <xdr:spPr>
        <a:xfrm>
          <a:off x="2219960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711" name="直線コネクタ 710"/>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712" name="【消防施設】&#10;一人当たり面積最大値テキスト"/>
        <xdr:cNvSpPr txBox="1"/>
      </xdr:nvSpPr>
      <xdr:spPr>
        <a:xfrm>
          <a:off x="22199600" y="132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713" name="直線コネクタ 712"/>
        <xdr:cNvCxnSpPr/>
      </xdr:nvCxnSpPr>
      <xdr:spPr>
        <a:xfrm>
          <a:off x="22072600" y="1345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14558</xdr:rowOff>
    </xdr:from>
    <xdr:ext cx="469744" cy="259045"/>
    <xdr:sp macro="" textlink="">
      <xdr:nvSpPr>
        <xdr:cNvPr id="714" name="【消防施設】&#10;一人当たり面積平均値テキスト"/>
        <xdr:cNvSpPr txBox="1"/>
      </xdr:nvSpPr>
      <xdr:spPr>
        <a:xfrm>
          <a:off x="22199600" y="14587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715" name="フローチャート: 判断 714"/>
        <xdr:cNvSpPr/>
      </xdr:nvSpPr>
      <xdr:spPr>
        <a:xfrm>
          <a:off x="22110700" y="14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716" name="フローチャート: 判断 715"/>
        <xdr:cNvSpPr/>
      </xdr:nvSpPr>
      <xdr:spPr>
        <a:xfrm>
          <a:off x="21272500" y="1474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717" name="フローチャート: 判断 716"/>
        <xdr:cNvSpPr/>
      </xdr:nvSpPr>
      <xdr:spPr>
        <a:xfrm>
          <a:off x="20383500" y="1474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718" name="フローチャート: 判断 717"/>
        <xdr:cNvSpPr/>
      </xdr:nvSpPr>
      <xdr:spPr>
        <a:xfrm>
          <a:off x="19494500" y="1475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719" name="フローチャート: 判断 718"/>
        <xdr:cNvSpPr/>
      </xdr:nvSpPr>
      <xdr:spPr>
        <a:xfrm>
          <a:off x="18605500" y="1475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19875</xdr:rowOff>
    </xdr:from>
    <xdr:to>
      <xdr:col>116</xdr:col>
      <xdr:colOff>114300</xdr:colOff>
      <xdr:row>86</xdr:row>
      <xdr:rowOff>121475</xdr:rowOff>
    </xdr:to>
    <xdr:sp macro="" textlink="">
      <xdr:nvSpPr>
        <xdr:cNvPr id="725" name="楕円 724"/>
        <xdr:cNvSpPr/>
      </xdr:nvSpPr>
      <xdr:spPr>
        <a:xfrm>
          <a:off x="22110700" y="1476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141558</xdr:rowOff>
    </xdr:from>
    <xdr:ext cx="469744" cy="259045"/>
    <xdr:sp macro="" textlink="">
      <xdr:nvSpPr>
        <xdr:cNvPr id="726" name="【消防施設】&#10;一人当たり面積該当値テキスト"/>
        <xdr:cNvSpPr txBox="1"/>
      </xdr:nvSpPr>
      <xdr:spPr>
        <a:xfrm>
          <a:off x="22199600" y="1471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20256</xdr:rowOff>
    </xdr:from>
    <xdr:to>
      <xdr:col>112</xdr:col>
      <xdr:colOff>38100</xdr:colOff>
      <xdr:row>86</xdr:row>
      <xdr:rowOff>121856</xdr:rowOff>
    </xdr:to>
    <xdr:sp macro="" textlink="">
      <xdr:nvSpPr>
        <xdr:cNvPr id="727" name="楕円 726"/>
        <xdr:cNvSpPr/>
      </xdr:nvSpPr>
      <xdr:spPr>
        <a:xfrm>
          <a:off x="21272500" y="1476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70675</xdr:rowOff>
    </xdr:from>
    <xdr:to>
      <xdr:col>116</xdr:col>
      <xdr:colOff>63500</xdr:colOff>
      <xdr:row>86</xdr:row>
      <xdr:rowOff>71056</xdr:rowOff>
    </xdr:to>
    <xdr:cxnSp macro="">
      <xdr:nvCxnSpPr>
        <xdr:cNvPr id="728" name="直線コネクタ 727"/>
        <xdr:cNvCxnSpPr/>
      </xdr:nvCxnSpPr>
      <xdr:spPr>
        <a:xfrm flipV="1">
          <a:off x="21323300" y="14815375"/>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21210</xdr:rowOff>
    </xdr:from>
    <xdr:to>
      <xdr:col>107</xdr:col>
      <xdr:colOff>101600</xdr:colOff>
      <xdr:row>86</xdr:row>
      <xdr:rowOff>122810</xdr:rowOff>
    </xdr:to>
    <xdr:sp macro="" textlink="">
      <xdr:nvSpPr>
        <xdr:cNvPr id="729" name="楕円 728"/>
        <xdr:cNvSpPr/>
      </xdr:nvSpPr>
      <xdr:spPr>
        <a:xfrm>
          <a:off x="20383500" y="1476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71056</xdr:rowOff>
    </xdr:from>
    <xdr:to>
      <xdr:col>111</xdr:col>
      <xdr:colOff>177800</xdr:colOff>
      <xdr:row>86</xdr:row>
      <xdr:rowOff>72010</xdr:rowOff>
    </xdr:to>
    <xdr:cxnSp macro="">
      <xdr:nvCxnSpPr>
        <xdr:cNvPr id="730" name="直線コネクタ 729"/>
        <xdr:cNvCxnSpPr/>
      </xdr:nvCxnSpPr>
      <xdr:spPr>
        <a:xfrm flipV="1">
          <a:off x="20434300" y="14815756"/>
          <a:ext cx="889000" cy="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22352</xdr:rowOff>
    </xdr:from>
    <xdr:to>
      <xdr:col>102</xdr:col>
      <xdr:colOff>165100</xdr:colOff>
      <xdr:row>86</xdr:row>
      <xdr:rowOff>123952</xdr:rowOff>
    </xdr:to>
    <xdr:sp macro="" textlink="">
      <xdr:nvSpPr>
        <xdr:cNvPr id="731" name="楕円 730"/>
        <xdr:cNvSpPr/>
      </xdr:nvSpPr>
      <xdr:spPr>
        <a:xfrm>
          <a:off x="19494500" y="1476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72010</xdr:rowOff>
    </xdr:from>
    <xdr:to>
      <xdr:col>107</xdr:col>
      <xdr:colOff>50800</xdr:colOff>
      <xdr:row>86</xdr:row>
      <xdr:rowOff>73152</xdr:rowOff>
    </xdr:to>
    <xdr:cxnSp macro="">
      <xdr:nvCxnSpPr>
        <xdr:cNvPr id="732" name="直線コネクタ 731"/>
        <xdr:cNvCxnSpPr/>
      </xdr:nvCxnSpPr>
      <xdr:spPr>
        <a:xfrm flipV="1">
          <a:off x="19545300" y="14816710"/>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22924</xdr:rowOff>
    </xdr:from>
    <xdr:to>
      <xdr:col>98</xdr:col>
      <xdr:colOff>38100</xdr:colOff>
      <xdr:row>86</xdr:row>
      <xdr:rowOff>124524</xdr:rowOff>
    </xdr:to>
    <xdr:sp macro="" textlink="">
      <xdr:nvSpPr>
        <xdr:cNvPr id="733" name="楕円 732"/>
        <xdr:cNvSpPr/>
      </xdr:nvSpPr>
      <xdr:spPr>
        <a:xfrm>
          <a:off x="18605500" y="1476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73152</xdr:rowOff>
    </xdr:from>
    <xdr:to>
      <xdr:col>102</xdr:col>
      <xdr:colOff>114300</xdr:colOff>
      <xdr:row>86</xdr:row>
      <xdr:rowOff>73724</xdr:rowOff>
    </xdr:to>
    <xdr:cxnSp macro="">
      <xdr:nvCxnSpPr>
        <xdr:cNvPr id="734" name="直線コネクタ 733"/>
        <xdr:cNvCxnSpPr/>
      </xdr:nvCxnSpPr>
      <xdr:spPr>
        <a:xfrm flipV="1">
          <a:off x="18656300" y="14817852"/>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116285</xdr:rowOff>
    </xdr:from>
    <xdr:ext cx="469744" cy="259045"/>
    <xdr:sp macro="" textlink="">
      <xdr:nvSpPr>
        <xdr:cNvPr id="735" name="n_1aveValue【消防施設】&#10;一人当たり面積"/>
        <xdr:cNvSpPr txBox="1"/>
      </xdr:nvSpPr>
      <xdr:spPr>
        <a:xfrm>
          <a:off x="21075727" y="1451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117239</xdr:rowOff>
    </xdr:from>
    <xdr:ext cx="469744" cy="259045"/>
    <xdr:sp macro="" textlink="">
      <xdr:nvSpPr>
        <xdr:cNvPr id="736" name="n_2aveValue【消防施設】&#10;一人当たり面積"/>
        <xdr:cNvSpPr txBox="1"/>
      </xdr:nvSpPr>
      <xdr:spPr>
        <a:xfrm>
          <a:off x="20199427" y="1451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126001</xdr:rowOff>
    </xdr:from>
    <xdr:ext cx="469744" cy="259045"/>
    <xdr:sp macro="" textlink="">
      <xdr:nvSpPr>
        <xdr:cNvPr id="737" name="n_3aveValue【消防施設】&#10;一人当たり面積"/>
        <xdr:cNvSpPr txBox="1"/>
      </xdr:nvSpPr>
      <xdr:spPr>
        <a:xfrm>
          <a:off x="19310427" y="1452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125240</xdr:rowOff>
    </xdr:from>
    <xdr:ext cx="469744" cy="259045"/>
    <xdr:sp macro="" textlink="">
      <xdr:nvSpPr>
        <xdr:cNvPr id="738" name="n_4aveValue【消防施設】&#10;一人当たり面積"/>
        <xdr:cNvSpPr txBox="1"/>
      </xdr:nvSpPr>
      <xdr:spPr>
        <a:xfrm>
          <a:off x="18421427" y="1452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112983</xdr:rowOff>
    </xdr:from>
    <xdr:ext cx="469744" cy="259045"/>
    <xdr:sp macro="" textlink="">
      <xdr:nvSpPr>
        <xdr:cNvPr id="739" name="n_1mainValue【消防施設】&#10;一人当たり面積"/>
        <xdr:cNvSpPr txBox="1"/>
      </xdr:nvSpPr>
      <xdr:spPr>
        <a:xfrm>
          <a:off x="21075727" y="1485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113937</xdr:rowOff>
    </xdr:from>
    <xdr:ext cx="469744" cy="259045"/>
    <xdr:sp macro="" textlink="">
      <xdr:nvSpPr>
        <xdr:cNvPr id="740" name="n_2mainValue【消防施設】&#10;一人当たり面積"/>
        <xdr:cNvSpPr txBox="1"/>
      </xdr:nvSpPr>
      <xdr:spPr>
        <a:xfrm>
          <a:off x="20199427" y="1485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115079</xdr:rowOff>
    </xdr:from>
    <xdr:ext cx="469744" cy="259045"/>
    <xdr:sp macro="" textlink="">
      <xdr:nvSpPr>
        <xdr:cNvPr id="741" name="n_3mainValue【消防施設】&#10;一人当たり面積"/>
        <xdr:cNvSpPr txBox="1"/>
      </xdr:nvSpPr>
      <xdr:spPr>
        <a:xfrm>
          <a:off x="19310427"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115651</xdr:rowOff>
    </xdr:from>
    <xdr:ext cx="469744" cy="259045"/>
    <xdr:sp macro="" textlink="">
      <xdr:nvSpPr>
        <xdr:cNvPr id="742" name="n_4mainValue【消防施設】&#10;一人当たり面積"/>
        <xdr:cNvSpPr txBox="1"/>
      </xdr:nvSpPr>
      <xdr:spPr>
        <a:xfrm>
          <a:off x="18421427" y="1486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5" name="テキスト ボックス 75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5" name="テキスト ボックス 76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768" name="直線コネクタ 767"/>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9"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0" name="直線コネクタ 769"/>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771" name="【庁舎】&#10;有形固定資産減価償却率最大値テキスト"/>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772" name="直線コネクタ 771"/>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65876</xdr:rowOff>
    </xdr:from>
    <xdr:ext cx="405111" cy="259045"/>
    <xdr:sp macro="" textlink="">
      <xdr:nvSpPr>
        <xdr:cNvPr id="773" name="【庁舎】&#10;有形固定資産減価償却率平均値テキスト"/>
        <xdr:cNvSpPr txBox="1"/>
      </xdr:nvSpPr>
      <xdr:spPr>
        <a:xfrm>
          <a:off x="16357600" y="17896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774" name="フローチャート: 判断 773"/>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775" name="フローチャート: 判断 774"/>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776" name="フローチャート: 判断 775"/>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777" name="フローチャート: 判断 776"/>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778" name="フローチャート: 判断 777"/>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46627</xdr:rowOff>
    </xdr:from>
    <xdr:to>
      <xdr:col>85</xdr:col>
      <xdr:colOff>177800</xdr:colOff>
      <xdr:row>104</xdr:row>
      <xdr:rowOff>148227</xdr:rowOff>
    </xdr:to>
    <xdr:sp macro="" textlink="">
      <xdr:nvSpPr>
        <xdr:cNvPr id="784" name="楕円 783"/>
        <xdr:cNvSpPr/>
      </xdr:nvSpPr>
      <xdr:spPr>
        <a:xfrm>
          <a:off x="16268700" y="1787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69504</xdr:rowOff>
    </xdr:from>
    <xdr:ext cx="405111" cy="259045"/>
    <xdr:sp macro="" textlink="">
      <xdr:nvSpPr>
        <xdr:cNvPr id="785" name="【庁舎】&#10;有形固定資産減価償却率該当値テキスト"/>
        <xdr:cNvSpPr txBox="1"/>
      </xdr:nvSpPr>
      <xdr:spPr>
        <a:xfrm>
          <a:off x="16357600" y="17728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12337</xdr:rowOff>
    </xdr:from>
    <xdr:to>
      <xdr:col>81</xdr:col>
      <xdr:colOff>101600</xdr:colOff>
      <xdr:row>104</xdr:row>
      <xdr:rowOff>113937</xdr:rowOff>
    </xdr:to>
    <xdr:sp macro="" textlink="">
      <xdr:nvSpPr>
        <xdr:cNvPr id="786" name="楕円 785"/>
        <xdr:cNvSpPr/>
      </xdr:nvSpPr>
      <xdr:spPr>
        <a:xfrm>
          <a:off x="15430500" y="178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63137</xdr:rowOff>
    </xdr:from>
    <xdr:to>
      <xdr:col>85</xdr:col>
      <xdr:colOff>127000</xdr:colOff>
      <xdr:row>104</xdr:row>
      <xdr:rowOff>97427</xdr:rowOff>
    </xdr:to>
    <xdr:cxnSp macro="">
      <xdr:nvCxnSpPr>
        <xdr:cNvPr id="787" name="直線コネクタ 786"/>
        <xdr:cNvCxnSpPr/>
      </xdr:nvCxnSpPr>
      <xdr:spPr>
        <a:xfrm>
          <a:off x="15481300" y="1789393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788" name="楕円 787"/>
        <xdr:cNvSpPr/>
      </xdr:nvSpPr>
      <xdr:spPr>
        <a:xfrm>
          <a:off x="14541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23949</xdr:rowOff>
    </xdr:from>
    <xdr:to>
      <xdr:col>81</xdr:col>
      <xdr:colOff>50800</xdr:colOff>
      <xdr:row>104</xdr:row>
      <xdr:rowOff>63137</xdr:rowOff>
    </xdr:to>
    <xdr:cxnSp macro="">
      <xdr:nvCxnSpPr>
        <xdr:cNvPr id="789" name="直線コネクタ 788"/>
        <xdr:cNvCxnSpPr/>
      </xdr:nvCxnSpPr>
      <xdr:spPr>
        <a:xfrm>
          <a:off x="14592300" y="1785474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169092</xdr:rowOff>
    </xdr:from>
    <xdr:to>
      <xdr:col>72</xdr:col>
      <xdr:colOff>38100</xdr:colOff>
      <xdr:row>104</xdr:row>
      <xdr:rowOff>99242</xdr:rowOff>
    </xdr:to>
    <xdr:sp macro="" textlink="">
      <xdr:nvSpPr>
        <xdr:cNvPr id="790" name="楕円 789"/>
        <xdr:cNvSpPr/>
      </xdr:nvSpPr>
      <xdr:spPr>
        <a:xfrm>
          <a:off x="13652500" y="178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23949</xdr:rowOff>
    </xdr:from>
    <xdr:to>
      <xdr:col>76</xdr:col>
      <xdr:colOff>114300</xdr:colOff>
      <xdr:row>104</xdr:row>
      <xdr:rowOff>48442</xdr:rowOff>
    </xdr:to>
    <xdr:cxnSp macro="">
      <xdr:nvCxnSpPr>
        <xdr:cNvPr id="791" name="直線コネクタ 790"/>
        <xdr:cNvCxnSpPr/>
      </xdr:nvCxnSpPr>
      <xdr:spPr>
        <a:xfrm flipV="1">
          <a:off x="13703300" y="1785474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131536</xdr:rowOff>
    </xdr:from>
    <xdr:to>
      <xdr:col>67</xdr:col>
      <xdr:colOff>101600</xdr:colOff>
      <xdr:row>104</xdr:row>
      <xdr:rowOff>61686</xdr:rowOff>
    </xdr:to>
    <xdr:sp macro="" textlink="">
      <xdr:nvSpPr>
        <xdr:cNvPr id="792" name="楕円 791"/>
        <xdr:cNvSpPr/>
      </xdr:nvSpPr>
      <xdr:spPr>
        <a:xfrm>
          <a:off x="127635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10886</xdr:rowOff>
    </xdr:from>
    <xdr:to>
      <xdr:col>71</xdr:col>
      <xdr:colOff>177800</xdr:colOff>
      <xdr:row>104</xdr:row>
      <xdr:rowOff>48442</xdr:rowOff>
    </xdr:to>
    <xdr:cxnSp macro="">
      <xdr:nvCxnSpPr>
        <xdr:cNvPr id="793" name="直線コネクタ 792"/>
        <xdr:cNvCxnSpPr/>
      </xdr:nvCxnSpPr>
      <xdr:spPr>
        <a:xfrm>
          <a:off x="12814300" y="1784168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26688</xdr:rowOff>
    </xdr:from>
    <xdr:ext cx="405111" cy="259045"/>
    <xdr:sp macro="" textlink="">
      <xdr:nvSpPr>
        <xdr:cNvPr id="794" name="n_1aveValue【庁舎】&#10;有形固定資産減価償却率"/>
        <xdr:cNvSpPr txBox="1"/>
      </xdr:nvSpPr>
      <xdr:spPr>
        <a:xfrm>
          <a:off x="152660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44648</xdr:rowOff>
    </xdr:from>
    <xdr:ext cx="405111" cy="259045"/>
    <xdr:sp macro="" textlink="">
      <xdr:nvSpPr>
        <xdr:cNvPr id="795" name="n_2aveValue【庁舎】&#10;有形固定資産減価償却率"/>
        <xdr:cNvSpPr txBox="1"/>
      </xdr:nvSpPr>
      <xdr:spPr>
        <a:xfrm>
          <a:off x="143897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78939</xdr:rowOff>
    </xdr:from>
    <xdr:ext cx="405111" cy="259045"/>
    <xdr:sp macro="" textlink="">
      <xdr:nvSpPr>
        <xdr:cNvPr id="796" name="n_3aveValue【庁舎】&#10;有形固定資産減価償却率"/>
        <xdr:cNvSpPr txBox="1"/>
      </xdr:nvSpPr>
      <xdr:spPr>
        <a:xfrm>
          <a:off x="13500744"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111596</xdr:rowOff>
    </xdr:from>
    <xdr:ext cx="405111" cy="259045"/>
    <xdr:sp macro="" textlink="">
      <xdr:nvSpPr>
        <xdr:cNvPr id="797" name="n_4aveValue【庁舎】&#10;有形固定資産減価償却率"/>
        <xdr:cNvSpPr txBox="1"/>
      </xdr:nvSpPr>
      <xdr:spPr>
        <a:xfrm>
          <a:off x="12611744"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130464</xdr:rowOff>
    </xdr:from>
    <xdr:ext cx="405111" cy="259045"/>
    <xdr:sp macro="" textlink="">
      <xdr:nvSpPr>
        <xdr:cNvPr id="798" name="n_1mainValue【庁舎】&#10;有形固定資産減価償却率"/>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91276</xdr:rowOff>
    </xdr:from>
    <xdr:ext cx="405111" cy="259045"/>
    <xdr:sp macro="" textlink="">
      <xdr:nvSpPr>
        <xdr:cNvPr id="799" name="n_2mainValue【庁舎】&#10;有形固定資産減価償却率"/>
        <xdr:cNvSpPr txBox="1"/>
      </xdr:nvSpPr>
      <xdr:spPr>
        <a:xfrm>
          <a:off x="14389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115769</xdr:rowOff>
    </xdr:from>
    <xdr:ext cx="405111" cy="259045"/>
    <xdr:sp macro="" textlink="">
      <xdr:nvSpPr>
        <xdr:cNvPr id="800" name="n_3mainValue【庁舎】&#10;有形固定資産減価償却率"/>
        <xdr:cNvSpPr txBox="1"/>
      </xdr:nvSpPr>
      <xdr:spPr>
        <a:xfrm>
          <a:off x="135007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78213</xdr:rowOff>
    </xdr:from>
    <xdr:ext cx="405111" cy="259045"/>
    <xdr:sp macro="" textlink="">
      <xdr:nvSpPr>
        <xdr:cNvPr id="801" name="n_4mainValue【庁舎】&#10;有形固定資産減価償却率"/>
        <xdr:cNvSpPr txBox="1"/>
      </xdr:nvSpPr>
      <xdr:spPr>
        <a:xfrm>
          <a:off x="12611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2" name="直線コネクタ 81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3" name="テキスト ボックス 81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4" name="直線コネクタ 81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5" name="テキスト ボックス 81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6" name="直線コネクタ 81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7" name="テキスト ボックス 81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8" name="直線コネクタ 81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9" name="テキスト ボックス 81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0" name="直線コネクタ 81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1" name="テキスト ボックス 82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825" name="直線コネクタ 824"/>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826" name="【庁舎】&#10;一人当たり面積最小値テキスト"/>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827" name="直線コネクタ 826"/>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828" name="【庁舎】&#10;一人当たり面積最大値テキスト"/>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829" name="直線コネクタ 828"/>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73804</xdr:rowOff>
    </xdr:from>
    <xdr:ext cx="469744" cy="259045"/>
    <xdr:sp macro="" textlink="">
      <xdr:nvSpPr>
        <xdr:cNvPr id="830" name="【庁舎】&#10;一人当たり面積平均値テキスト"/>
        <xdr:cNvSpPr txBox="1"/>
      </xdr:nvSpPr>
      <xdr:spPr>
        <a:xfrm>
          <a:off x="22199600" y="1807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831" name="フローチャート: 判断 830"/>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832" name="フローチャート: 判断 831"/>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833" name="フローチャート: 判断 832"/>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834" name="フローチャート: 判断 833"/>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835" name="フローチャート: 判断 834"/>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165608</xdr:rowOff>
    </xdr:from>
    <xdr:to>
      <xdr:col>116</xdr:col>
      <xdr:colOff>114300</xdr:colOff>
      <xdr:row>107</xdr:row>
      <xdr:rowOff>95758</xdr:rowOff>
    </xdr:to>
    <xdr:sp macro="" textlink="">
      <xdr:nvSpPr>
        <xdr:cNvPr id="841" name="楕円 840"/>
        <xdr:cNvSpPr/>
      </xdr:nvSpPr>
      <xdr:spPr>
        <a:xfrm>
          <a:off x="22110700" y="1833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144035</xdr:rowOff>
    </xdr:from>
    <xdr:ext cx="469744" cy="259045"/>
    <xdr:sp macro="" textlink="">
      <xdr:nvSpPr>
        <xdr:cNvPr id="842" name="【庁舎】&#10;一人当たり面積該当値テキスト"/>
        <xdr:cNvSpPr txBox="1"/>
      </xdr:nvSpPr>
      <xdr:spPr>
        <a:xfrm>
          <a:off x="22199600"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167894</xdr:rowOff>
    </xdr:from>
    <xdr:to>
      <xdr:col>112</xdr:col>
      <xdr:colOff>38100</xdr:colOff>
      <xdr:row>107</xdr:row>
      <xdr:rowOff>98044</xdr:rowOff>
    </xdr:to>
    <xdr:sp macro="" textlink="">
      <xdr:nvSpPr>
        <xdr:cNvPr id="843" name="楕円 842"/>
        <xdr:cNvSpPr/>
      </xdr:nvSpPr>
      <xdr:spPr>
        <a:xfrm>
          <a:off x="21272500" y="183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44958</xdr:rowOff>
    </xdr:from>
    <xdr:to>
      <xdr:col>116</xdr:col>
      <xdr:colOff>63500</xdr:colOff>
      <xdr:row>107</xdr:row>
      <xdr:rowOff>47244</xdr:rowOff>
    </xdr:to>
    <xdr:cxnSp macro="">
      <xdr:nvCxnSpPr>
        <xdr:cNvPr id="844" name="直線コネクタ 843"/>
        <xdr:cNvCxnSpPr/>
      </xdr:nvCxnSpPr>
      <xdr:spPr>
        <a:xfrm flipV="1">
          <a:off x="21323300" y="1839010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2539</xdr:rowOff>
    </xdr:from>
    <xdr:to>
      <xdr:col>107</xdr:col>
      <xdr:colOff>101600</xdr:colOff>
      <xdr:row>107</xdr:row>
      <xdr:rowOff>104139</xdr:rowOff>
    </xdr:to>
    <xdr:sp macro="" textlink="">
      <xdr:nvSpPr>
        <xdr:cNvPr id="845" name="楕円 844"/>
        <xdr:cNvSpPr/>
      </xdr:nvSpPr>
      <xdr:spPr>
        <a:xfrm>
          <a:off x="20383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47244</xdr:rowOff>
    </xdr:from>
    <xdr:to>
      <xdr:col>111</xdr:col>
      <xdr:colOff>177800</xdr:colOff>
      <xdr:row>107</xdr:row>
      <xdr:rowOff>53339</xdr:rowOff>
    </xdr:to>
    <xdr:cxnSp macro="">
      <xdr:nvCxnSpPr>
        <xdr:cNvPr id="846" name="直線コネクタ 845"/>
        <xdr:cNvCxnSpPr/>
      </xdr:nvCxnSpPr>
      <xdr:spPr>
        <a:xfrm flipV="1">
          <a:off x="20434300" y="18392394"/>
          <a:ext cx="8890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9779</xdr:rowOff>
    </xdr:from>
    <xdr:to>
      <xdr:col>102</xdr:col>
      <xdr:colOff>165100</xdr:colOff>
      <xdr:row>107</xdr:row>
      <xdr:rowOff>111379</xdr:rowOff>
    </xdr:to>
    <xdr:sp macro="" textlink="">
      <xdr:nvSpPr>
        <xdr:cNvPr id="847" name="楕円 846"/>
        <xdr:cNvSpPr/>
      </xdr:nvSpPr>
      <xdr:spPr>
        <a:xfrm>
          <a:off x="19494500" y="1835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53339</xdr:rowOff>
    </xdr:from>
    <xdr:to>
      <xdr:col>107</xdr:col>
      <xdr:colOff>50800</xdr:colOff>
      <xdr:row>107</xdr:row>
      <xdr:rowOff>60579</xdr:rowOff>
    </xdr:to>
    <xdr:cxnSp macro="">
      <xdr:nvCxnSpPr>
        <xdr:cNvPr id="848" name="直線コネクタ 847"/>
        <xdr:cNvCxnSpPr/>
      </xdr:nvCxnSpPr>
      <xdr:spPr>
        <a:xfrm flipV="1">
          <a:off x="19545300" y="18398489"/>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12827</xdr:rowOff>
    </xdr:from>
    <xdr:to>
      <xdr:col>98</xdr:col>
      <xdr:colOff>38100</xdr:colOff>
      <xdr:row>107</xdr:row>
      <xdr:rowOff>114427</xdr:rowOff>
    </xdr:to>
    <xdr:sp macro="" textlink="">
      <xdr:nvSpPr>
        <xdr:cNvPr id="849" name="楕円 848"/>
        <xdr:cNvSpPr/>
      </xdr:nvSpPr>
      <xdr:spPr>
        <a:xfrm>
          <a:off x="18605500" y="1835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60579</xdr:rowOff>
    </xdr:from>
    <xdr:to>
      <xdr:col>102</xdr:col>
      <xdr:colOff>114300</xdr:colOff>
      <xdr:row>107</xdr:row>
      <xdr:rowOff>63627</xdr:rowOff>
    </xdr:to>
    <xdr:cxnSp macro="">
      <xdr:nvCxnSpPr>
        <xdr:cNvPr id="850" name="直線コネクタ 849"/>
        <xdr:cNvCxnSpPr/>
      </xdr:nvCxnSpPr>
      <xdr:spPr>
        <a:xfrm flipV="1">
          <a:off x="18656300" y="18405729"/>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2176</xdr:rowOff>
    </xdr:from>
    <xdr:ext cx="469744" cy="259045"/>
    <xdr:sp macro="" textlink="">
      <xdr:nvSpPr>
        <xdr:cNvPr id="851" name="n_1aveValue【庁舎】&#10;一人当たり面積"/>
        <xdr:cNvSpPr txBox="1"/>
      </xdr:nvSpPr>
      <xdr:spPr>
        <a:xfrm>
          <a:off x="21075727" y="1800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852" name="n_2aveValue【庁舎】&#10;一人当たり面積"/>
        <xdr:cNvSpPr txBox="1"/>
      </xdr:nvSpPr>
      <xdr:spPr>
        <a:xfrm>
          <a:off x="201994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853" name="n_3aveValue【庁舎】&#10;一人当たり面積"/>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48277</xdr:rowOff>
    </xdr:from>
    <xdr:ext cx="469744" cy="259045"/>
    <xdr:sp macro="" textlink="">
      <xdr:nvSpPr>
        <xdr:cNvPr id="854" name="n_4aveValue【庁舎】&#10;一人当たり面積"/>
        <xdr:cNvSpPr txBox="1"/>
      </xdr:nvSpPr>
      <xdr:spPr>
        <a:xfrm>
          <a:off x="18421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89171</xdr:rowOff>
    </xdr:from>
    <xdr:ext cx="469744" cy="259045"/>
    <xdr:sp macro="" textlink="">
      <xdr:nvSpPr>
        <xdr:cNvPr id="855" name="n_1mainValue【庁舎】&#10;一人当たり面積"/>
        <xdr:cNvSpPr txBox="1"/>
      </xdr:nvSpPr>
      <xdr:spPr>
        <a:xfrm>
          <a:off x="21075727" y="1843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95266</xdr:rowOff>
    </xdr:from>
    <xdr:ext cx="469744" cy="259045"/>
    <xdr:sp macro="" textlink="">
      <xdr:nvSpPr>
        <xdr:cNvPr id="856" name="n_2mainValue【庁舎】&#10;一人当たり面積"/>
        <xdr:cNvSpPr txBox="1"/>
      </xdr:nvSpPr>
      <xdr:spPr>
        <a:xfrm>
          <a:off x="201994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102506</xdr:rowOff>
    </xdr:from>
    <xdr:ext cx="469744" cy="259045"/>
    <xdr:sp macro="" textlink="">
      <xdr:nvSpPr>
        <xdr:cNvPr id="857" name="n_3mainValue【庁舎】&#10;一人当たり面積"/>
        <xdr:cNvSpPr txBox="1"/>
      </xdr:nvSpPr>
      <xdr:spPr>
        <a:xfrm>
          <a:off x="19310427" y="18447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105554</xdr:rowOff>
    </xdr:from>
    <xdr:ext cx="469744" cy="259045"/>
    <xdr:sp macro="" textlink="">
      <xdr:nvSpPr>
        <xdr:cNvPr id="858" name="n_4mainValue【庁舎】&#10;一人当たり面積"/>
        <xdr:cNvSpPr txBox="1"/>
      </xdr:nvSpPr>
      <xdr:spPr>
        <a:xfrm>
          <a:off x="18421427" y="1845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と比較して特に体育館・プールの有形固定資産減価償却率が高い水準にあり、老朽化が進んでいることから、令和２年３月に教育施設長寿命化計画を策定し、計画に沿ったなかで必要な改修、施設の維持管理を進めています。</a:t>
          </a:r>
          <a:endParaRPr lang="ja-JP" altLang="ja-JP" sz="1400">
            <a:effectLst/>
          </a:endParaRPr>
        </a:p>
        <a:p>
          <a:r>
            <a:rPr kumimoji="1" lang="ja-JP" altLang="ja-JP" sz="1100">
              <a:solidFill>
                <a:schemeClr val="dk1"/>
              </a:solidFill>
              <a:effectLst/>
              <a:latin typeface="+mn-lt"/>
              <a:ea typeface="+mn-ea"/>
              <a:cs typeface="+mn-cs"/>
            </a:rPr>
            <a:t>全体的に施設の老朽化が進んでいることから、公共施設等総合管理計画に基づき、財政状況を勘案しながら施設の更新や改修、縮小、廃止など総合的に検討していきます。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北海道雄武町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4,093
3,865
636.88
7,249,986
6,802,147
261,066
3,851,959
4,915,836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ここ数年は類似団体平均値と同レベルか若しくは若干上回っています。</a:t>
          </a:r>
          <a:endParaRPr lang="ja-JP" altLang="ja-JP" sz="1400">
            <a:effectLst/>
          </a:endParaRPr>
        </a:p>
        <a:p>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事務事業評価に基づく優先度・緊急性の高い事業の選択など投資的経費の抑制を図り、歳出の見直しを徹底するとともに、</a:t>
          </a:r>
          <a:r>
            <a:rPr kumimoji="1" lang="ja-JP" altLang="ja-JP" sz="1100">
              <a:solidFill>
                <a:schemeClr val="dk1"/>
              </a:solidFill>
              <a:effectLst/>
              <a:latin typeface="+mn-lt"/>
              <a:ea typeface="+mn-ea"/>
              <a:cs typeface="+mn-cs"/>
            </a:rPr>
            <a:t>歳入確保のため、町税の収納率向上対策などを進めながら財政基盤の強化に努めていきます。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34925</xdr:rowOff>
    </xdr:to>
    <xdr:cxnSp macro="">
      <xdr:nvCxnSpPr>
        <xdr:cNvPr id="68" name="直線コネクタ 67"/>
        <xdr:cNvCxnSpPr/>
      </xdr:nvCxnSpPr>
      <xdr:spPr>
        <a:xfrm flipV="1">
          <a:off x="4114800" y="73871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34925</xdr:rowOff>
    </xdr:to>
    <xdr:cxnSp macro="">
      <xdr:nvCxnSpPr>
        <xdr:cNvPr id="71" name="直線コネクタ 70"/>
        <xdr:cNvCxnSpPr/>
      </xdr:nvCxnSpPr>
      <xdr:spPr>
        <a:xfrm>
          <a:off x="3225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3" name="テキスト ボックス 72"/>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14817</xdr:rowOff>
    </xdr:to>
    <xdr:cxnSp macro="">
      <xdr:nvCxnSpPr>
        <xdr:cNvPr id="74" name="直線コネクタ 73"/>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6" name="テキスト ボックス 75"/>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34925</xdr:rowOff>
    </xdr:to>
    <xdr:cxnSp macro="">
      <xdr:nvCxnSpPr>
        <xdr:cNvPr id="77" name="直線コネクタ 76"/>
        <xdr:cNvCxnSpPr/>
      </xdr:nvCxnSpPr>
      <xdr:spPr>
        <a:xfrm flipV="1">
          <a:off x="1447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79" name="テキスト ボックス 78"/>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7" name="楕円 86"/>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151994</xdr:rowOff>
    </xdr:from>
    <xdr:ext cx="762000" cy="259045"/>
    <xdr:sp macro="" textlink="">
      <xdr:nvSpPr>
        <xdr:cNvPr id="88" name="財政力該当値テキスト"/>
        <xdr:cNvSpPr txBox="1"/>
      </xdr:nvSpPr>
      <xdr:spPr>
        <a:xfrm>
          <a:off x="50419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89" name="楕円 88"/>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90" name="テキスト ボックス 89"/>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1" name="楕円 90"/>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92" name="テキスト ボックス 91"/>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3" name="楕円 92"/>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94" name="テキスト ボックス 93"/>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95" name="楕円 94"/>
        <xdr:cNvSpPr/>
      </xdr:nvSpPr>
      <xdr:spPr>
        <a:xfrm>
          <a:off x="1397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96" name="テキスト ボックス 95"/>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物価高騰により経常経費は増加傾向にあるが、地方税が大幅に増加したため、類似団体内平均値を下回っています。</a:t>
          </a:r>
          <a:endParaRPr lang="ja-JP" altLang="ja-JP" sz="1400">
            <a:effectLst/>
          </a:endParaRPr>
        </a:p>
        <a:p>
          <a:r>
            <a:rPr kumimoji="1" lang="ja-JP" altLang="ja-JP" sz="1100">
              <a:solidFill>
                <a:schemeClr val="dk1"/>
              </a:solidFill>
              <a:effectLst/>
              <a:latin typeface="+mn-lt"/>
              <a:ea typeface="+mn-ea"/>
              <a:cs typeface="+mn-cs"/>
            </a:rPr>
            <a:t>今後も事務事業の点検・見直しなどを行い、経常経費の抑制を図りつつ、現行水準を維持できるよう努めていきます。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103294</xdr:rowOff>
    </xdr:from>
    <xdr:to>
      <xdr:col>23</xdr:col>
      <xdr:colOff>133350</xdr:colOff>
      <xdr:row>61</xdr:row>
      <xdr:rowOff>151554</xdr:rowOff>
    </xdr:to>
    <xdr:cxnSp macro="">
      <xdr:nvCxnSpPr>
        <xdr:cNvPr id="131" name="直線コネクタ 130"/>
        <xdr:cNvCxnSpPr/>
      </xdr:nvCxnSpPr>
      <xdr:spPr>
        <a:xfrm>
          <a:off x="4114800" y="1056174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2" name="財政構造の弾力性平均値テキスト"/>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55033</xdr:rowOff>
    </xdr:from>
    <xdr:to>
      <xdr:col>19</xdr:col>
      <xdr:colOff>133350</xdr:colOff>
      <xdr:row>61</xdr:row>
      <xdr:rowOff>103294</xdr:rowOff>
    </xdr:to>
    <xdr:cxnSp macro="">
      <xdr:nvCxnSpPr>
        <xdr:cNvPr id="134" name="直線コネクタ 133"/>
        <xdr:cNvCxnSpPr/>
      </xdr:nvCxnSpPr>
      <xdr:spPr>
        <a:xfrm>
          <a:off x="3225800" y="1051348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55033</xdr:rowOff>
    </xdr:from>
    <xdr:to>
      <xdr:col>15</xdr:col>
      <xdr:colOff>82550</xdr:colOff>
      <xdr:row>61</xdr:row>
      <xdr:rowOff>143510</xdr:rowOff>
    </xdr:to>
    <xdr:cxnSp macro="">
      <xdr:nvCxnSpPr>
        <xdr:cNvPr id="137" name="直線コネクタ 136"/>
        <xdr:cNvCxnSpPr/>
      </xdr:nvCxnSpPr>
      <xdr:spPr>
        <a:xfrm flipV="1">
          <a:off x="2336800" y="1051348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83185</xdr:rowOff>
    </xdr:from>
    <xdr:to>
      <xdr:col>11</xdr:col>
      <xdr:colOff>31750</xdr:colOff>
      <xdr:row>61</xdr:row>
      <xdr:rowOff>143510</xdr:rowOff>
    </xdr:to>
    <xdr:cxnSp macro="">
      <xdr:nvCxnSpPr>
        <xdr:cNvPr id="140" name="直線コネクタ 139"/>
        <xdr:cNvCxnSpPr/>
      </xdr:nvCxnSpPr>
      <xdr:spPr>
        <a:xfrm>
          <a:off x="1447800" y="1054163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42" name="テキスト ボックス 141"/>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78969</xdr:rowOff>
    </xdr:from>
    <xdr:ext cx="762000" cy="259045"/>
    <xdr:sp macro="" textlink="">
      <xdr:nvSpPr>
        <xdr:cNvPr id="144" name="テキスト ボックス 143"/>
        <xdr:cNvSpPr txBox="1"/>
      </xdr:nvSpPr>
      <xdr:spPr>
        <a:xfrm>
          <a:off x="1066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100754</xdr:rowOff>
    </xdr:from>
    <xdr:to>
      <xdr:col>23</xdr:col>
      <xdr:colOff>184150</xdr:colOff>
      <xdr:row>62</xdr:row>
      <xdr:rowOff>30904</xdr:rowOff>
    </xdr:to>
    <xdr:sp macro="" textlink="">
      <xdr:nvSpPr>
        <xdr:cNvPr id="150" name="楕円 149"/>
        <xdr:cNvSpPr/>
      </xdr:nvSpPr>
      <xdr:spPr>
        <a:xfrm>
          <a:off x="49022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117281</xdr:rowOff>
    </xdr:from>
    <xdr:ext cx="762000" cy="259045"/>
    <xdr:sp macro="" textlink="">
      <xdr:nvSpPr>
        <xdr:cNvPr id="151" name="財政構造の弾力性該当値テキスト"/>
        <xdr:cNvSpPr txBox="1"/>
      </xdr:nvSpPr>
      <xdr:spPr>
        <a:xfrm>
          <a:off x="5041900" y="1040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52494</xdr:rowOff>
    </xdr:from>
    <xdr:to>
      <xdr:col>19</xdr:col>
      <xdr:colOff>184150</xdr:colOff>
      <xdr:row>61</xdr:row>
      <xdr:rowOff>154094</xdr:rowOff>
    </xdr:to>
    <xdr:sp macro="" textlink="">
      <xdr:nvSpPr>
        <xdr:cNvPr id="152" name="楕円 151"/>
        <xdr:cNvSpPr/>
      </xdr:nvSpPr>
      <xdr:spPr>
        <a:xfrm>
          <a:off x="4064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164271</xdr:rowOff>
    </xdr:from>
    <xdr:ext cx="736600" cy="259045"/>
    <xdr:sp macro="" textlink="">
      <xdr:nvSpPr>
        <xdr:cNvPr id="153" name="テキスト ボックス 152"/>
        <xdr:cNvSpPr txBox="1"/>
      </xdr:nvSpPr>
      <xdr:spPr>
        <a:xfrm>
          <a:off x="3733800" y="10279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4233</xdr:rowOff>
    </xdr:from>
    <xdr:to>
      <xdr:col>15</xdr:col>
      <xdr:colOff>133350</xdr:colOff>
      <xdr:row>61</xdr:row>
      <xdr:rowOff>105833</xdr:rowOff>
    </xdr:to>
    <xdr:sp macro="" textlink="">
      <xdr:nvSpPr>
        <xdr:cNvPr id="154" name="楕円 153"/>
        <xdr:cNvSpPr/>
      </xdr:nvSpPr>
      <xdr:spPr>
        <a:xfrm>
          <a:off x="3175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116010</xdr:rowOff>
    </xdr:from>
    <xdr:ext cx="762000" cy="259045"/>
    <xdr:sp macro="" textlink="">
      <xdr:nvSpPr>
        <xdr:cNvPr id="155" name="テキスト ボックス 154"/>
        <xdr:cNvSpPr txBox="1"/>
      </xdr:nvSpPr>
      <xdr:spPr>
        <a:xfrm>
          <a:off x="2844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92710</xdr:rowOff>
    </xdr:from>
    <xdr:to>
      <xdr:col>11</xdr:col>
      <xdr:colOff>82550</xdr:colOff>
      <xdr:row>62</xdr:row>
      <xdr:rowOff>22860</xdr:rowOff>
    </xdr:to>
    <xdr:sp macro="" textlink="">
      <xdr:nvSpPr>
        <xdr:cNvPr id="156" name="楕円 155"/>
        <xdr:cNvSpPr/>
      </xdr:nvSpPr>
      <xdr:spPr>
        <a:xfrm>
          <a:off x="2286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33037</xdr:rowOff>
    </xdr:from>
    <xdr:ext cx="762000" cy="259045"/>
    <xdr:sp macro="" textlink="">
      <xdr:nvSpPr>
        <xdr:cNvPr id="157" name="テキスト ボックス 156"/>
        <xdr:cNvSpPr txBox="1"/>
      </xdr:nvSpPr>
      <xdr:spPr>
        <a:xfrm>
          <a:off x="1955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32385</xdr:rowOff>
    </xdr:from>
    <xdr:to>
      <xdr:col>7</xdr:col>
      <xdr:colOff>31750</xdr:colOff>
      <xdr:row>61</xdr:row>
      <xdr:rowOff>133985</xdr:rowOff>
    </xdr:to>
    <xdr:sp macro="" textlink="">
      <xdr:nvSpPr>
        <xdr:cNvPr id="158" name="楕円 157"/>
        <xdr:cNvSpPr/>
      </xdr:nvSpPr>
      <xdr:spPr>
        <a:xfrm>
          <a:off x="1397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144162</xdr:rowOff>
    </xdr:from>
    <xdr:ext cx="762000" cy="259045"/>
    <xdr:sp macro="" textlink="">
      <xdr:nvSpPr>
        <xdr:cNvPr id="159" name="テキスト ボックス 158"/>
        <xdr:cNvSpPr txBox="1"/>
      </xdr:nvSpPr>
      <xdr:spPr>
        <a:xfrm>
          <a:off x="1066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[579,720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経費抑制には努めてい</a:t>
          </a:r>
          <a:r>
            <a:rPr kumimoji="1" lang="ja-JP" altLang="en-US" sz="1100">
              <a:solidFill>
                <a:schemeClr val="dk1"/>
              </a:solidFill>
              <a:effectLst/>
              <a:latin typeface="+mn-lt"/>
              <a:ea typeface="+mn-ea"/>
              <a:cs typeface="+mn-cs"/>
            </a:rPr>
            <a:t>ます</a:t>
          </a:r>
          <a:r>
            <a:rPr kumimoji="1" lang="ja-JP" altLang="ja-JP" sz="1100">
              <a:solidFill>
                <a:schemeClr val="dk1"/>
              </a:solidFill>
              <a:effectLst/>
              <a:latin typeface="+mn-lt"/>
              <a:ea typeface="+mn-ea"/>
              <a:cs typeface="+mn-cs"/>
            </a:rPr>
            <a:t>が、人件費上昇や物価高騰などにより、人口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人当たりの人件費・物件費等決算額は類似団体内平均値を上回りました。</a:t>
          </a:r>
          <a:endParaRPr lang="ja-JP" altLang="ja-JP" sz="1400">
            <a:effectLst/>
          </a:endParaRPr>
        </a:p>
        <a:p>
          <a:r>
            <a:rPr kumimoji="1" lang="ja-JP" altLang="ja-JP" sz="1100">
              <a:solidFill>
                <a:schemeClr val="dk1"/>
              </a:solidFill>
              <a:effectLst/>
              <a:latin typeface="+mn-lt"/>
              <a:ea typeface="+mn-ea"/>
              <a:cs typeface="+mn-cs"/>
            </a:rPr>
            <a:t>今後も事務事業の点検・見直しなどを行い、経常経費の抑制を図るよう努めていきます。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11547</xdr:rowOff>
    </xdr:from>
    <xdr:to>
      <xdr:col>23</xdr:col>
      <xdr:colOff>133350</xdr:colOff>
      <xdr:row>83</xdr:row>
      <xdr:rowOff>36606</xdr:rowOff>
    </xdr:to>
    <xdr:cxnSp macro="">
      <xdr:nvCxnSpPr>
        <xdr:cNvPr id="193" name="直線コネクタ 192"/>
        <xdr:cNvCxnSpPr/>
      </xdr:nvCxnSpPr>
      <xdr:spPr>
        <a:xfrm>
          <a:off x="4114800" y="14241897"/>
          <a:ext cx="838200" cy="2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140885</xdr:rowOff>
    </xdr:from>
    <xdr:ext cx="762000" cy="259045"/>
    <xdr:sp macro="" textlink="">
      <xdr:nvSpPr>
        <xdr:cNvPr id="194" name="人件費・物件費等の状況平均値テキスト"/>
        <xdr:cNvSpPr txBox="1"/>
      </xdr:nvSpPr>
      <xdr:spPr>
        <a:xfrm>
          <a:off x="5041900" y="1402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121807</xdr:rowOff>
    </xdr:from>
    <xdr:to>
      <xdr:col>19</xdr:col>
      <xdr:colOff>133350</xdr:colOff>
      <xdr:row>83</xdr:row>
      <xdr:rowOff>11547</xdr:rowOff>
    </xdr:to>
    <xdr:cxnSp macro="">
      <xdr:nvCxnSpPr>
        <xdr:cNvPr id="196" name="直線コネクタ 195"/>
        <xdr:cNvCxnSpPr/>
      </xdr:nvCxnSpPr>
      <xdr:spPr>
        <a:xfrm>
          <a:off x="3225800" y="14180707"/>
          <a:ext cx="889000" cy="6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53798</xdr:rowOff>
    </xdr:from>
    <xdr:ext cx="736600" cy="259045"/>
    <xdr:sp macro="" textlink="">
      <xdr:nvSpPr>
        <xdr:cNvPr id="198" name="テキスト ボックス 197"/>
        <xdr:cNvSpPr txBox="1"/>
      </xdr:nvSpPr>
      <xdr:spPr>
        <a:xfrm>
          <a:off x="3733800" y="1394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53832</xdr:rowOff>
    </xdr:from>
    <xdr:to>
      <xdr:col>15</xdr:col>
      <xdr:colOff>82550</xdr:colOff>
      <xdr:row>82</xdr:row>
      <xdr:rowOff>121807</xdr:rowOff>
    </xdr:to>
    <xdr:cxnSp macro="">
      <xdr:nvCxnSpPr>
        <xdr:cNvPr id="199" name="直線コネクタ 198"/>
        <xdr:cNvCxnSpPr/>
      </xdr:nvCxnSpPr>
      <xdr:spPr>
        <a:xfrm>
          <a:off x="2336800" y="14112732"/>
          <a:ext cx="889000" cy="6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170194</xdr:rowOff>
    </xdr:from>
    <xdr:ext cx="762000" cy="259045"/>
    <xdr:sp macro="" textlink="">
      <xdr:nvSpPr>
        <xdr:cNvPr id="201" name="テキスト ボックス 200"/>
        <xdr:cNvSpPr txBox="1"/>
      </xdr:nvSpPr>
      <xdr:spPr>
        <a:xfrm>
          <a:off x="2844800" y="142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28280</xdr:rowOff>
    </xdr:from>
    <xdr:to>
      <xdr:col>11</xdr:col>
      <xdr:colOff>31750</xdr:colOff>
      <xdr:row>82</xdr:row>
      <xdr:rowOff>53832</xdr:rowOff>
    </xdr:to>
    <xdr:cxnSp macro="">
      <xdr:nvCxnSpPr>
        <xdr:cNvPr id="202" name="直線コネクタ 201"/>
        <xdr:cNvCxnSpPr/>
      </xdr:nvCxnSpPr>
      <xdr:spPr>
        <a:xfrm>
          <a:off x="1447800" y="14087180"/>
          <a:ext cx="889000" cy="2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4" name="テキスト ボックス 203"/>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121908</xdr:rowOff>
    </xdr:from>
    <xdr:ext cx="762000" cy="259045"/>
    <xdr:sp macro="" textlink="">
      <xdr:nvSpPr>
        <xdr:cNvPr id="206" name="テキスト ボックス 205"/>
        <xdr:cNvSpPr txBox="1"/>
      </xdr:nvSpPr>
      <xdr:spPr>
        <a:xfrm>
          <a:off x="1066800" y="141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157256</xdr:rowOff>
    </xdr:from>
    <xdr:to>
      <xdr:col>23</xdr:col>
      <xdr:colOff>184150</xdr:colOff>
      <xdr:row>83</xdr:row>
      <xdr:rowOff>87406</xdr:rowOff>
    </xdr:to>
    <xdr:sp macro="" textlink="">
      <xdr:nvSpPr>
        <xdr:cNvPr id="212" name="楕円 211"/>
        <xdr:cNvSpPr/>
      </xdr:nvSpPr>
      <xdr:spPr>
        <a:xfrm>
          <a:off x="4902200" y="1421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129333</xdr:rowOff>
    </xdr:from>
    <xdr:ext cx="762000" cy="259045"/>
    <xdr:sp macro="" textlink="">
      <xdr:nvSpPr>
        <xdr:cNvPr id="213" name="人件費・物件費等の状況該当値テキスト"/>
        <xdr:cNvSpPr txBox="1"/>
      </xdr:nvSpPr>
      <xdr:spPr>
        <a:xfrm>
          <a:off x="5041900" y="1418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132197</xdr:rowOff>
    </xdr:from>
    <xdr:to>
      <xdr:col>19</xdr:col>
      <xdr:colOff>184150</xdr:colOff>
      <xdr:row>83</xdr:row>
      <xdr:rowOff>62347</xdr:rowOff>
    </xdr:to>
    <xdr:sp macro="" textlink="">
      <xdr:nvSpPr>
        <xdr:cNvPr id="214" name="楕円 213"/>
        <xdr:cNvSpPr/>
      </xdr:nvSpPr>
      <xdr:spPr>
        <a:xfrm>
          <a:off x="4064000" y="1419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47124</xdr:rowOff>
    </xdr:from>
    <xdr:ext cx="736600" cy="259045"/>
    <xdr:sp macro="" textlink="">
      <xdr:nvSpPr>
        <xdr:cNvPr id="215" name="テキスト ボックス 214"/>
        <xdr:cNvSpPr txBox="1"/>
      </xdr:nvSpPr>
      <xdr:spPr>
        <a:xfrm>
          <a:off x="3733800" y="14277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71007</xdr:rowOff>
    </xdr:from>
    <xdr:to>
      <xdr:col>15</xdr:col>
      <xdr:colOff>133350</xdr:colOff>
      <xdr:row>83</xdr:row>
      <xdr:rowOff>1157</xdr:rowOff>
    </xdr:to>
    <xdr:sp macro="" textlink="">
      <xdr:nvSpPr>
        <xdr:cNvPr id="216" name="楕円 215"/>
        <xdr:cNvSpPr/>
      </xdr:nvSpPr>
      <xdr:spPr>
        <a:xfrm>
          <a:off x="3175000" y="1412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11334</xdr:rowOff>
    </xdr:from>
    <xdr:ext cx="762000" cy="259045"/>
    <xdr:sp macro="" textlink="">
      <xdr:nvSpPr>
        <xdr:cNvPr id="217" name="テキスト ボックス 216"/>
        <xdr:cNvSpPr txBox="1"/>
      </xdr:nvSpPr>
      <xdr:spPr>
        <a:xfrm>
          <a:off x="2844800" y="1389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3032</xdr:rowOff>
    </xdr:from>
    <xdr:to>
      <xdr:col>11</xdr:col>
      <xdr:colOff>82550</xdr:colOff>
      <xdr:row>82</xdr:row>
      <xdr:rowOff>104632</xdr:rowOff>
    </xdr:to>
    <xdr:sp macro="" textlink="">
      <xdr:nvSpPr>
        <xdr:cNvPr id="218" name="楕円 217"/>
        <xdr:cNvSpPr/>
      </xdr:nvSpPr>
      <xdr:spPr>
        <a:xfrm>
          <a:off x="2286000" y="1406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114809</xdr:rowOff>
    </xdr:from>
    <xdr:ext cx="762000" cy="259045"/>
    <xdr:sp macro="" textlink="">
      <xdr:nvSpPr>
        <xdr:cNvPr id="219" name="テキスト ボックス 218"/>
        <xdr:cNvSpPr txBox="1"/>
      </xdr:nvSpPr>
      <xdr:spPr>
        <a:xfrm>
          <a:off x="1955800" y="1383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148930</xdr:rowOff>
    </xdr:from>
    <xdr:to>
      <xdr:col>7</xdr:col>
      <xdr:colOff>31750</xdr:colOff>
      <xdr:row>82</xdr:row>
      <xdr:rowOff>79080</xdr:rowOff>
    </xdr:to>
    <xdr:sp macro="" textlink="">
      <xdr:nvSpPr>
        <xdr:cNvPr id="220" name="楕円 219"/>
        <xdr:cNvSpPr/>
      </xdr:nvSpPr>
      <xdr:spPr>
        <a:xfrm>
          <a:off x="1397000" y="1403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89257</xdr:rowOff>
    </xdr:from>
    <xdr:ext cx="762000" cy="259045"/>
    <xdr:sp macro="" textlink="">
      <xdr:nvSpPr>
        <xdr:cNvPr id="221" name="テキスト ボックス 220"/>
        <xdr:cNvSpPr txBox="1"/>
      </xdr:nvSpPr>
      <xdr:spPr>
        <a:xfrm>
          <a:off x="1066800" y="1380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今後は高齢層の退職や若年層の新規採用に伴い、指数は低下するものと見込まれますが、類似団体内平均値を上回っています。年功的要素の高い給与構造の見直しを行</a:t>
          </a:r>
          <a:r>
            <a:rPr kumimoji="1" lang="ja-JP" altLang="en-US" sz="1100">
              <a:solidFill>
                <a:schemeClr val="dk1"/>
              </a:solidFill>
              <a:effectLst/>
              <a:latin typeface="+mn-lt"/>
              <a:ea typeface="+mn-ea"/>
              <a:cs typeface="+mn-cs"/>
            </a:rPr>
            <a:t>いつつ、</a:t>
          </a:r>
          <a:r>
            <a:rPr kumimoji="1" lang="ja-JP" altLang="ja-JP" sz="1100">
              <a:solidFill>
                <a:schemeClr val="dk1"/>
              </a:solidFill>
              <a:effectLst/>
              <a:latin typeface="+mn-lt"/>
              <a:ea typeface="+mn-ea"/>
              <a:cs typeface="+mn-cs"/>
            </a:rPr>
            <a:t>給与制度の適正化に努めていきます。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6032</xdr:rowOff>
    </xdr:from>
    <xdr:to>
      <xdr:col>81</xdr:col>
      <xdr:colOff>44450</xdr:colOff>
      <xdr:row>88</xdr:row>
      <xdr:rowOff>42227</xdr:rowOff>
    </xdr:to>
    <xdr:cxnSp macro="">
      <xdr:nvCxnSpPr>
        <xdr:cNvPr id="251" name="直線コネクタ 250"/>
        <xdr:cNvCxnSpPr/>
      </xdr:nvCxnSpPr>
      <xdr:spPr>
        <a:xfrm flipV="1">
          <a:off x="16179800" y="15093632"/>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2" name="給与水準   （国との比較）平均値テキスト"/>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42227</xdr:rowOff>
    </xdr:from>
    <xdr:to>
      <xdr:col>77</xdr:col>
      <xdr:colOff>44450</xdr:colOff>
      <xdr:row>88</xdr:row>
      <xdr:rowOff>84455</xdr:rowOff>
    </xdr:to>
    <xdr:cxnSp macro="">
      <xdr:nvCxnSpPr>
        <xdr:cNvPr id="254" name="直線コネクタ 253"/>
        <xdr:cNvCxnSpPr/>
      </xdr:nvCxnSpPr>
      <xdr:spPr>
        <a:xfrm flipV="1">
          <a:off x="15290800" y="15129827"/>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6" name="テキスト ボックス 255"/>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78423</xdr:rowOff>
    </xdr:from>
    <xdr:to>
      <xdr:col>72</xdr:col>
      <xdr:colOff>203200</xdr:colOff>
      <xdr:row>88</xdr:row>
      <xdr:rowOff>84455</xdr:rowOff>
    </xdr:to>
    <xdr:cxnSp macro="">
      <xdr:nvCxnSpPr>
        <xdr:cNvPr id="257" name="直線コネクタ 256"/>
        <xdr:cNvCxnSpPr/>
      </xdr:nvCxnSpPr>
      <xdr:spPr>
        <a:xfrm>
          <a:off x="14401800" y="1516602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59" name="テキスト ボックス 258"/>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48261</xdr:rowOff>
    </xdr:from>
    <xdr:to>
      <xdr:col>68</xdr:col>
      <xdr:colOff>152400</xdr:colOff>
      <xdr:row>88</xdr:row>
      <xdr:rowOff>78423</xdr:rowOff>
    </xdr:to>
    <xdr:cxnSp macro="">
      <xdr:nvCxnSpPr>
        <xdr:cNvPr id="260" name="直線コネクタ 259"/>
        <xdr:cNvCxnSpPr/>
      </xdr:nvCxnSpPr>
      <xdr:spPr>
        <a:xfrm>
          <a:off x="13512800" y="15135861"/>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2" name="テキスト ボックス 261"/>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4" name="テキスト ボックス 263"/>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126682</xdr:rowOff>
    </xdr:from>
    <xdr:to>
      <xdr:col>81</xdr:col>
      <xdr:colOff>95250</xdr:colOff>
      <xdr:row>88</xdr:row>
      <xdr:rowOff>56832</xdr:rowOff>
    </xdr:to>
    <xdr:sp macro="" textlink="">
      <xdr:nvSpPr>
        <xdr:cNvPr id="270" name="楕円 269"/>
        <xdr:cNvSpPr/>
      </xdr:nvSpPr>
      <xdr:spPr>
        <a:xfrm>
          <a:off x="16967200" y="1504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22559</xdr:rowOff>
    </xdr:from>
    <xdr:ext cx="762000" cy="259045"/>
    <xdr:sp macro="" textlink="">
      <xdr:nvSpPr>
        <xdr:cNvPr id="271" name="給与水準   （国との比較）該当値テキスト"/>
        <xdr:cNvSpPr txBox="1"/>
      </xdr:nvSpPr>
      <xdr:spPr>
        <a:xfrm>
          <a:off x="17106900" y="14938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162877</xdr:rowOff>
    </xdr:from>
    <xdr:to>
      <xdr:col>77</xdr:col>
      <xdr:colOff>95250</xdr:colOff>
      <xdr:row>88</xdr:row>
      <xdr:rowOff>93027</xdr:rowOff>
    </xdr:to>
    <xdr:sp macro="" textlink="">
      <xdr:nvSpPr>
        <xdr:cNvPr id="272" name="楕円 271"/>
        <xdr:cNvSpPr/>
      </xdr:nvSpPr>
      <xdr:spPr>
        <a:xfrm>
          <a:off x="16129000" y="1507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77804</xdr:rowOff>
    </xdr:from>
    <xdr:ext cx="736600" cy="259045"/>
    <xdr:sp macro="" textlink="">
      <xdr:nvSpPr>
        <xdr:cNvPr id="273" name="テキスト ボックス 272"/>
        <xdr:cNvSpPr txBox="1"/>
      </xdr:nvSpPr>
      <xdr:spPr>
        <a:xfrm>
          <a:off x="15798800" y="15165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33655</xdr:rowOff>
    </xdr:from>
    <xdr:to>
      <xdr:col>73</xdr:col>
      <xdr:colOff>44450</xdr:colOff>
      <xdr:row>88</xdr:row>
      <xdr:rowOff>135255</xdr:rowOff>
    </xdr:to>
    <xdr:sp macro="" textlink="">
      <xdr:nvSpPr>
        <xdr:cNvPr id="274" name="楕円 273"/>
        <xdr:cNvSpPr/>
      </xdr:nvSpPr>
      <xdr:spPr>
        <a:xfrm>
          <a:off x="15240000" y="1512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120032</xdr:rowOff>
    </xdr:from>
    <xdr:ext cx="762000" cy="259045"/>
    <xdr:sp macro="" textlink="">
      <xdr:nvSpPr>
        <xdr:cNvPr id="275" name="テキスト ボックス 274"/>
        <xdr:cNvSpPr txBox="1"/>
      </xdr:nvSpPr>
      <xdr:spPr>
        <a:xfrm>
          <a:off x="14909800" y="1520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27623</xdr:rowOff>
    </xdr:from>
    <xdr:to>
      <xdr:col>68</xdr:col>
      <xdr:colOff>203200</xdr:colOff>
      <xdr:row>88</xdr:row>
      <xdr:rowOff>129223</xdr:rowOff>
    </xdr:to>
    <xdr:sp macro="" textlink="">
      <xdr:nvSpPr>
        <xdr:cNvPr id="276" name="楕円 275"/>
        <xdr:cNvSpPr/>
      </xdr:nvSpPr>
      <xdr:spPr>
        <a:xfrm>
          <a:off x="14351000" y="1511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114000</xdr:rowOff>
    </xdr:from>
    <xdr:ext cx="762000" cy="259045"/>
    <xdr:sp macro="" textlink="">
      <xdr:nvSpPr>
        <xdr:cNvPr id="277" name="テキスト ボックス 276"/>
        <xdr:cNvSpPr txBox="1"/>
      </xdr:nvSpPr>
      <xdr:spPr>
        <a:xfrm>
          <a:off x="14020800" y="1520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168911</xdr:rowOff>
    </xdr:from>
    <xdr:to>
      <xdr:col>64</xdr:col>
      <xdr:colOff>152400</xdr:colOff>
      <xdr:row>88</xdr:row>
      <xdr:rowOff>99061</xdr:rowOff>
    </xdr:to>
    <xdr:sp macro="" textlink="">
      <xdr:nvSpPr>
        <xdr:cNvPr id="278" name="楕円 277"/>
        <xdr:cNvSpPr/>
      </xdr:nvSpPr>
      <xdr:spPr>
        <a:xfrm>
          <a:off x="13462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83838</xdr:rowOff>
    </xdr:from>
    <xdr:ext cx="762000" cy="259045"/>
    <xdr:sp macro="" textlink="">
      <xdr:nvSpPr>
        <xdr:cNvPr id="279" name="テキスト ボックス 278"/>
        <xdr:cNvSpPr txBox="1"/>
      </xdr:nvSpPr>
      <xdr:spPr>
        <a:xfrm>
          <a:off x="13131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業務の民間委託や指定管理者制度の導入を実施し、職員定数を抑制してきましたが、類似団体内平均値を</a:t>
          </a:r>
          <a:r>
            <a:rPr kumimoji="1" lang="ja-JP" altLang="en-US" sz="1100">
              <a:solidFill>
                <a:schemeClr val="dk1"/>
              </a:solidFill>
              <a:effectLst/>
              <a:latin typeface="+mn-lt"/>
              <a:ea typeface="+mn-ea"/>
              <a:cs typeface="+mn-cs"/>
            </a:rPr>
            <a:t>若干</a:t>
          </a:r>
          <a:r>
            <a:rPr kumimoji="1" lang="ja-JP" altLang="ja-JP" sz="1100">
              <a:solidFill>
                <a:schemeClr val="dk1"/>
              </a:solidFill>
              <a:effectLst/>
              <a:latin typeface="+mn-lt"/>
              <a:ea typeface="+mn-ea"/>
              <a:cs typeface="+mn-cs"/>
            </a:rPr>
            <a:t>上回りました。</a:t>
          </a:r>
          <a:endParaRPr lang="ja-JP" altLang="ja-JP" sz="1400">
            <a:effectLst/>
          </a:endParaRPr>
        </a:p>
        <a:p>
          <a:r>
            <a:rPr kumimoji="1" lang="ja-JP" altLang="ja-JP" sz="1100">
              <a:solidFill>
                <a:schemeClr val="dk1"/>
              </a:solidFill>
              <a:effectLst/>
              <a:latin typeface="+mn-lt"/>
              <a:ea typeface="+mn-ea"/>
              <a:cs typeface="+mn-cs"/>
            </a:rPr>
            <a:t>今後も事務事業の点検・見直しを行い、業務の民間委託や指定管理者制度の導入を継続しつつ、適正な定員管理に努めていきます。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46513</xdr:rowOff>
    </xdr:from>
    <xdr:to>
      <xdr:col>81</xdr:col>
      <xdr:colOff>44450</xdr:colOff>
      <xdr:row>60</xdr:row>
      <xdr:rowOff>67929</xdr:rowOff>
    </xdr:to>
    <xdr:cxnSp macro="">
      <xdr:nvCxnSpPr>
        <xdr:cNvPr id="318" name="直線コネクタ 317"/>
        <xdr:cNvCxnSpPr/>
      </xdr:nvCxnSpPr>
      <xdr:spPr>
        <a:xfrm>
          <a:off x="16179800" y="10333513"/>
          <a:ext cx="838200" cy="2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170118</xdr:rowOff>
    </xdr:from>
    <xdr:ext cx="762000" cy="259045"/>
    <xdr:sp macro="" textlink="">
      <xdr:nvSpPr>
        <xdr:cNvPr id="319" name="定員管理の状況平均値テキスト"/>
        <xdr:cNvSpPr txBox="1"/>
      </xdr:nvSpPr>
      <xdr:spPr>
        <a:xfrm>
          <a:off x="17106900" y="1011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8509</xdr:rowOff>
    </xdr:from>
    <xdr:to>
      <xdr:col>77</xdr:col>
      <xdr:colOff>44450</xdr:colOff>
      <xdr:row>60</xdr:row>
      <xdr:rowOff>46513</xdr:rowOff>
    </xdr:to>
    <xdr:cxnSp macro="">
      <xdr:nvCxnSpPr>
        <xdr:cNvPr id="321" name="直線コネクタ 320"/>
        <xdr:cNvCxnSpPr/>
      </xdr:nvCxnSpPr>
      <xdr:spPr>
        <a:xfrm>
          <a:off x="15290800" y="10295509"/>
          <a:ext cx="889000" cy="3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82154</xdr:rowOff>
    </xdr:from>
    <xdr:ext cx="736600" cy="259045"/>
    <xdr:sp macro="" textlink="">
      <xdr:nvSpPr>
        <xdr:cNvPr id="323" name="テキスト ボックス 322"/>
        <xdr:cNvSpPr txBox="1"/>
      </xdr:nvSpPr>
      <xdr:spPr>
        <a:xfrm>
          <a:off x="15798800" y="1002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161258</xdr:rowOff>
    </xdr:from>
    <xdr:to>
      <xdr:col>72</xdr:col>
      <xdr:colOff>203200</xdr:colOff>
      <xdr:row>60</xdr:row>
      <xdr:rowOff>8509</xdr:rowOff>
    </xdr:to>
    <xdr:cxnSp macro="">
      <xdr:nvCxnSpPr>
        <xdr:cNvPr id="324" name="直線コネクタ 323"/>
        <xdr:cNvCxnSpPr/>
      </xdr:nvCxnSpPr>
      <xdr:spPr>
        <a:xfrm>
          <a:off x="14401800" y="10276808"/>
          <a:ext cx="889000" cy="1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60437</xdr:rowOff>
    </xdr:from>
    <xdr:ext cx="762000" cy="259045"/>
    <xdr:sp macro="" textlink="">
      <xdr:nvSpPr>
        <xdr:cNvPr id="326" name="テキスト ボックス 325"/>
        <xdr:cNvSpPr txBox="1"/>
      </xdr:nvSpPr>
      <xdr:spPr>
        <a:xfrm>
          <a:off x="14909800" y="1000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161258</xdr:rowOff>
    </xdr:from>
    <xdr:to>
      <xdr:col>68</xdr:col>
      <xdr:colOff>152400</xdr:colOff>
      <xdr:row>59</xdr:row>
      <xdr:rowOff>166989</xdr:rowOff>
    </xdr:to>
    <xdr:cxnSp macro="">
      <xdr:nvCxnSpPr>
        <xdr:cNvPr id="327" name="直線コネクタ 326"/>
        <xdr:cNvCxnSpPr/>
      </xdr:nvCxnSpPr>
      <xdr:spPr>
        <a:xfrm flipV="1">
          <a:off x="13512800" y="10276808"/>
          <a:ext cx="889000" cy="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48674</xdr:rowOff>
    </xdr:from>
    <xdr:ext cx="762000" cy="259045"/>
    <xdr:sp macro="" textlink="">
      <xdr:nvSpPr>
        <xdr:cNvPr id="329" name="テキスト ボックス 328"/>
        <xdr:cNvSpPr txBox="1"/>
      </xdr:nvSpPr>
      <xdr:spPr>
        <a:xfrm>
          <a:off x="14020800" y="999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36910</xdr:rowOff>
    </xdr:from>
    <xdr:ext cx="762000" cy="259045"/>
    <xdr:sp macro="" textlink="">
      <xdr:nvSpPr>
        <xdr:cNvPr id="331" name="テキスト ボックス 330"/>
        <xdr:cNvSpPr txBox="1"/>
      </xdr:nvSpPr>
      <xdr:spPr>
        <a:xfrm>
          <a:off x="13131800" y="998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17129</xdr:rowOff>
    </xdr:from>
    <xdr:to>
      <xdr:col>81</xdr:col>
      <xdr:colOff>95250</xdr:colOff>
      <xdr:row>60</xdr:row>
      <xdr:rowOff>118729</xdr:rowOff>
    </xdr:to>
    <xdr:sp macro="" textlink="">
      <xdr:nvSpPr>
        <xdr:cNvPr id="337" name="楕円 336"/>
        <xdr:cNvSpPr/>
      </xdr:nvSpPr>
      <xdr:spPr>
        <a:xfrm>
          <a:off x="16967200" y="1030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160656</xdr:rowOff>
    </xdr:from>
    <xdr:ext cx="762000" cy="259045"/>
    <xdr:sp macro="" textlink="">
      <xdr:nvSpPr>
        <xdr:cNvPr id="338" name="定員管理の状況該当値テキスト"/>
        <xdr:cNvSpPr txBox="1"/>
      </xdr:nvSpPr>
      <xdr:spPr>
        <a:xfrm>
          <a:off x="17106900" y="10276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167163</xdr:rowOff>
    </xdr:from>
    <xdr:to>
      <xdr:col>77</xdr:col>
      <xdr:colOff>95250</xdr:colOff>
      <xdr:row>60</xdr:row>
      <xdr:rowOff>97313</xdr:rowOff>
    </xdr:to>
    <xdr:sp macro="" textlink="">
      <xdr:nvSpPr>
        <xdr:cNvPr id="339" name="楕円 338"/>
        <xdr:cNvSpPr/>
      </xdr:nvSpPr>
      <xdr:spPr>
        <a:xfrm>
          <a:off x="16129000" y="1028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82090</xdr:rowOff>
    </xdr:from>
    <xdr:ext cx="736600" cy="259045"/>
    <xdr:sp macro="" textlink="">
      <xdr:nvSpPr>
        <xdr:cNvPr id="340" name="テキスト ボックス 339"/>
        <xdr:cNvSpPr txBox="1"/>
      </xdr:nvSpPr>
      <xdr:spPr>
        <a:xfrm>
          <a:off x="15798800" y="10369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129159</xdr:rowOff>
    </xdr:from>
    <xdr:to>
      <xdr:col>73</xdr:col>
      <xdr:colOff>44450</xdr:colOff>
      <xdr:row>60</xdr:row>
      <xdr:rowOff>59309</xdr:rowOff>
    </xdr:to>
    <xdr:sp macro="" textlink="">
      <xdr:nvSpPr>
        <xdr:cNvPr id="341" name="楕円 340"/>
        <xdr:cNvSpPr/>
      </xdr:nvSpPr>
      <xdr:spPr>
        <a:xfrm>
          <a:off x="15240000" y="1024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44086</xdr:rowOff>
    </xdr:from>
    <xdr:ext cx="762000" cy="259045"/>
    <xdr:sp macro="" textlink="">
      <xdr:nvSpPr>
        <xdr:cNvPr id="342" name="テキスト ボックス 341"/>
        <xdr:cNvSpPr txBox="1"/>
      </xdr:nvSpPr>
      <xdr:spPr>
        <a:xfrm>
          <a:off x="14909800" y="1033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110458</xdr:rowOff>
    </xdr:from>
    <xdr:to>
      <xdr:col>68</xdr:col>
      <xdr:colOff>203200</xdr:colOff>
      <xdr:row>60</xdr:row>
      <xdr:rowOff>40608</xdr:rowOff>
    </xdr:to>
    <xdr:sp macro="" textlink="">
      <xdr:nvSpPr>
        <xdr:cNvPr id="343" name="楕円 342"/>
        <xdr:cNvSpPr/>
      </xdr:nvSpPr>
      <xdr:spPr>
        <a:xfrm>
          <a:off x="14351000" y="1022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25385</xdr:rowOff>
    </xdr:from>
    <xdr:ext cx="762000" cy="259045"/>
    <xdr:sp macro="" textlink="">
      <xdr:nvSpPr>
        <xdr:cNvPr id="344" name="テキスト ボックス 343"/>
        <xdr:cNvSpPr txBox="1"/>
      </xdr:nvSpPr>
      <xdr:spPr>
        <a:xfrm>
          <a:off x="14020800" y="10312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116189</xdr:rowOff>
    </xdr:from>
    <xdr:to>
      <xdr:col>64</xdr:col>
      <xdr:colOff>152400</xdr:colOff>
      <xdr:row>60</xdr:row>
      <xdr:rowOff>46339</xdr:rowOff>
    </xdr:to>
    <xdr:sp macro="" textlink="">
      <xdr:nvSpPr>
        <xdr:cNvPr id="345" name="楕円 344"/>
        <xdr:cNvSpPr/>
      </xdr:nvSpPr>
      <xdr:spPr>
        <a:xfrm>
          <a:off x="13462000" y="1023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31116</xdr:rowOff>
    </xdr:from>
    <xdr:ext cx="762000" cy="259045"/>
    <xdr:sp macro="" textlink="">
      <xdr:nvSpPr>
        <xdr:cNvPr id="346" name="テキスト ボックス 345"/>
        <xdr:cNvSpPr txBox="1"/>
      </xdr:nvSpPr>
      <xdr:spPr>
        <a:xfrm>
          <a:off x="13131800" y="10318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地方債発行額の抑制により元利償還金が減少し、単年度の実質公債費比率は徐々に減少しています。</a:t>
          </a:r>
          <a:endParaRPr lang="ja-JP" altLang="ja-JP" sz="1400">
            <a:effectLst/>
          </a:endParaRPr>
        </a:p>
        <a:p>
          <a:r>
            <a:rPr kumimoji="1" lang="ja-JP" altLang="ja-JP" sz="1100">
              <a:solidFill>
                <a:schemeClr val="dk1"/>
              </a:solidFill>
              <a:effectLst/>
              <a:latin typeface="+mn-lt"/>
              <a:ea typeface="+mn-ea"/>
              <a:cs typeface="+mn-cs"/>
            </a:rPr>
            <a:t>今後も優先度・緊急性の高い事業の選択など投資的経費の抑制を図りつつ、歳出の見直しも徹底し、財政の健全化に努めていきます。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1270</xdr:rowOff>
    </xdr:from>
    <xdr:to>
      <xdr:col>81</xdr:col>
      <xdr:colOff>44450</xdr:colOff>
      <xdr:row>42</xdr:row>
      <xdr:rowOff>9313</xdr:rowOff>
    </xdr:to>
    <xdr:cxnSp macro="">
      <xdr:nvCxnSpPr>
        <xdr:cNvPr id="379" name="直線コネクタ 378"/>
        <xdr:cNvCxnSpPr/>
      </xdr:nvCxnSpPr>
      <xdr:spPr>
        <a:xfrm flipV="1">
          <a:off x="16179800" y="720217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138447</xdr:rowOff>
    </xdr:from>
    <xdr:ext cx="762000" cy="259045"/>
    <xdr:sp macro="" textlink="">
      <xdr:nvSpPr>
        <xdr:cNvPr id="380" name="公債費負担の状況平均値テキスト"/>
        <xdr:cNvSpPr txBox="1"/>
      </xdr:nvSpPr>
      <xdr:spPr>
        <a:xfrm>
          <a:off x="17106900" y="699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9313</xdr:rowOff>
    </xdr:from>
    <xdr:to>
      <xdr:col>77</xdr:col>
      <xdr:colOff>44450</xdr:colOff>
      <xdr:row>42</xdr:row>
      <xdr:rowOff>33444</xdr:rowOff>
    </xdr:to>
    <xdr:cxnSp macro="">
      <xdr:nvCxnSpPr>
        <xdr:cNvPr id="382" name="直線コネクタ 381"/>
        <xdr:cNvCxnSpPr/>
      </xdr:nvCxnSpPr>
      <xdr:spPr>
        <a:xfrm flipV="1">
          <a:off x="15290800" y="721021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33444</xdr:rowOff>
    </xdr:from>
    <xdr:to>
      <xdr:col>72</xdr:col>
      <xdr:colOff>203200</xdr:colOff>
      <xdr:row>42</xdr:row>
      <xdr:rowOff>41487</xdr:rowOff>
    </xdr:to>
    <xdr:cxnSp macro="">
      <xdr:nvCxnSpPr>
        <xdr:cNvPr id="385" name="直線コネクタ 384"/>
        <xdr:cNvCxnSpPr/>
      </xdr:nvCxnSpPr>
      <xdr:spPr>
        <a:xfrm flipV="1">
          <a:off x="14401800" y="72343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46160</xdr:rowOff>
    </xdr:from>
    <xdr:ext cx="762000" cy="259045"/>
    <xdr:sp macro="" textlink="">
      <xdr:nvSpPr>
        <xdr:cNvPr id="387" name="テキスト ボックス 386"/>
        <xdr:cNvSpPr txBox="1"/>
      </xdr:nvSpPr>
      <xdr:spPr>
        <a:xfrm>
          <a:off x="14909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9313</xdr:rowOff>
    </xdr:from>
    <xdr:to>
      <xdr:col>68</xdr:col>
      <xdr:colOff>152400</xdr:colOff>
      <xdr:row>42</xdr:row>
      <xdr:rowOff>41487</xdr:rowOff>
    </xdr:to>
    <xdr:cxnSp macro="">
      <xdr:nvCxnSpPr>
        <xdr:cNvPr id="388" name="直線コネクタ 387"/>
        <xdr:cNvCxnSpPr/>
      </xdr:nvCxnSpPr>
      <xdr:spPr>
        <a:xfrm>
          <a:off x="13512800" y="721021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0" name="テキスト ボックス 389"/>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2" name="テキスト ボックス 391"/>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98" name="楕円 397"/>
        <xdr:cNvSpPr/>
      </xdr:nvSpPr>
      <xdr:spPr>
        <a:xfrm>
          <a:off x="16967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93997</xdr:rowOff>
    </xdr:from>
    <xdr:ext cx="762000" cy="259045"/>
    <xdr:sp macro="" textlink="">
      <xdr:nvSpPr>
        <xdr:cNvPr id="399" name="公債費負担の状況該当値テキスト"/>
        <xdr:cNvSpPr txBox="1"/>
      </xdr:nvSpPr>
      <xdr:spPr>
        <a:xfrm>
          <a:off x="17106900" y="712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129963</xdr:rowOff>
    </xdr:from>
    <xdr:to>
      <xdr:col>77</xdr:col>
      <xdr:colOff>95250</xdr:colOff>
      <xdr:row>42</xdr:row>
      <xdr:rowOff>60113</xdr:rowOff>
    </xdr:to>
    <xdr:sp macro="" textlink="">
      <xdr:nvSpPr>
        <xdr:cNvPr id="400" name="楕円 399"/>
        <xdr:cNvSpPr/>
      </xdr:nvSpPr>
      <xdr:spPr>
        <a:xfrm>
          <a:off x="16129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44890</xdr:rowOff>
    </xdr:from>
    <xdr:ext cx="736600" cy="259045"/>
    <xdr:sp macro="" textlink="">
      <xdr:nvSpPr>
        <xdr:cNvPr id="401" name="テキスト ボックス 400"/>
        <xdr:cNvSpPr txBox="1"/>
      </xdr:nvSpPr>
      <xdr:spPr>
        <a:xfrm>
          <a:off x="15798800" y="72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154094</xdr:rowOff>
    </xdr:from>
    <xdr:to>
      <xdr:col>73</xdr:col>
      <xdr:colOff>44450</xdr:colOff>
      <xdr:row>42</xdr:row>
      <xdr:rowOff>84244</xdr:rowOff>
    </xdr:to>
    <xdr:sp macro="" textlink="">
      <xdr:nvSpPr>
        <xdr:cNvPr id="402" name="楕円 401"/>
        <xdr:cNvSpPr/>
      </xdr:nvSpPr>
      <xdr:spPr>
        <a:xfrm>
          <a:off x="15240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69021</xdr:rowOff>
    </xdr:from>
    <xdr:ext cx="762000" cy="259045"/>
    <xdr:sp macro="" textlink="">
      <xdr:nvSpPr>
        <xdr:cNvPr id="403" name="テキスト ボックス 402"/>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162137</xdr:rowOff>
    </xdr:from>
    <xdr:to>
      <xdr:col>68</xdr:col>
      <xdr:colOff>203200</xdr:colOff>
      <xdr:row>42</xdr:row>
      <xdr:rowOff>92287</xdr:rowOff>
    </xdr:to>
    <xdr:sp macro="" textlink="">
      <xdr:nvSpPr>
        <xdr:cNvPr id="404" name="楕円 403"/>
        <xdr:cNvSpPr/>
      </xdr:nvSpPr>
      <xdr:spPr>
        <a:xfrm>
          <a:off x="14351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77064</xdr:rowOff>
    </xdr:from>
    <xdr:ext cx="762000" cy="259045"/>
    <xdr:sp macro="" textlink="">
      <xdr:nvSpPr>
        <xdr:cNvPr id="405" name="テキスト ボックス 404"/>
        <xdr:cNvSpPr txBox="1"/>
      </xdr:nvSpPr>
      <xdr:spPr>
        <a:xfrm>
          <a:off x="14020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406" name="楕円 405"/>
        <xdr:cNvSpPr/>
      </xdr:nvSpPr>
      <xdr:spPr>
        <a:xfrm>
          <a:off x="13462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407" name="テキスト ボックス 406"/>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財政調整基金や減債基金の定額積立や基金の取崩しを</a:t>
          </a:r>
          <a:r>
            <a:rPr kumimoji="1" lang="ja-JP" altLang="en-US" sz="1100">
              <a:solidFill>
                <a:schemeClr val="dk1"/>
              </a:solidFill>
              <a:effectLst/>
              <a:latin typeface="+mn-lt"/>
              <a:ea typeface="+mn-ea"/>
              <a:cs typeface="+mn-cs"/>
            </a:rPr>
            <a:t>抑制と</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ふるさと応援基金への積立が増えたことにより、</a:t>
          </a:r>
          <a:r>
            <a:rPr kumimoji="1" lang="ja-JP" altLang="ja-JP" sz="1100">
              <a:solidFill>
                <a:schemeClr val="dk1"/>
              </a:solidFill>
              <a:effectLst/>
              <a:latin typeface="+mn-lt"/>
              <a:ea typeface="+mn-ea"/>
              <a:cs typeface="+mn-cs"/>
            </a:rPr>
            <a:t>充当可能基金が将来負担額を上回り、将来負担比率は算定されませんが、近年は基金に頼らざるを得ない状況であり、今後も公債費等の義務的経費の抑制を図りつつ、財政の健全化に努めていきます。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北海道雄武町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4,093
3,865
636.88
7,249,986
6,802,147
261,066
3,851,959
4,915,836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人件費は増加傾向にありますが、町税などの経常的歳入が増加したため、人件費に係る経常収支比率は類似団体内平均値を下回りました。今後も職員定数管理の適正化及び給与制度の適正化に努め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170434</xdr:rowOff>
    </xdr:from>
    <xdr:to>
      <xdr:col>24</xdr:col>
      <xdr:colOff>25400</xdr:colOff>
      <xdr:row>36</xdr:row>
      <xdr:rowOff>12700</xdr:rowOff>
    </xdr:to>
    <xdr:cxnSp macro="">
      <xdr:nvCxnSpPr>
        <xdr:cNvPr id="64" name="直線コネクタ 63"/>
        <xdr:cNvCxnSpPr/>
      </xdr:nvCxnSpPr>
      <xdr:spPr>
        <a:xfrm flipV="1">
          <a:off x="3987800" y="617118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36</xdr:row>
      <xdr:rowOff>30988</xdr:rowOff>
    </xdr:to>
    <xdr:cxnSp macro="">
      <xdr:nvCxnSpPr>
        <xdr:cNvPr id="67" name="直線コネクタ 66"/>
        <xdr:cNvCxnSpPr/>
      </xdr:nvCxnSpPr>
      <xdr:spPr>
        <a:xfrm flipV="1">
          <a:off x="3098800" y="61849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69" name="テキスト ボックス 68"/>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xdr:rowOff>
    </xdr:from>
    <xdr:to>
      <xdr:col>15</xdr:col>
      <xdr:colOff>98425</xdr:colOff>
      <xdr:row>36</xdr:row>
      <xdr:rowOff>30988</xdr:rowOff>
    </xdr:to>
    <xdr:cxnSp macro="">
      <xdr:nvCxnSpPr>
        <xdr:cNvPr id="70" name="直線コネクタ 69"/>
        <xdr:cNvCxnSpPr/>
      </xdr:nvCxnSpPr>
      <xdr:spPr>
        <a:xfrm>
          <a:off x="2209800" y="61757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72" name="テキスト ボックス 71"/>
        <xdr:cNvSpPr txBox="1"/>
      </xdr:nvSpPr>
      <xdr:spPr>
        <a:xfrm>
          <a:off x="2717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120142</xdr:rowOff>
    </xdr:from>
    <xdr:to>
      <xdr:col>11</xdr:col>
      <xdr:colOff>9525</xdr:colOff>
      <xdr:row>36</xdr:row>
      <xdr:rowOff>3556</xdr:rowOff>
    </xdr:to>
    <xdr:cxnSp macro="">
      <xdr:nvCxnSpPr>
        <xdr:cNvPr id="73" name="直線コネクタ 72"/>
        <xdr:cNvCxnSpPr/>
      </xdr:nvCxnSpPr>
      <xdr:spPr>
        <a:xfrm>
          <a:off x="1320800" y="61208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75" name="テキスト ボックス 74"/>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87139</xdr:rowOff>
    </xdr:from>
    <xdr:ext cx="762000" cy="259045"/>
    <xdr:sp macro="" textlink="">
      <xdr:nvSpPr>
        <xdr:cNvPr id="77" name="テキスト ボックス 76"/>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119634</xdr:rowOff>
    </xdr:from>
    <xdr:to>
      <xdr:col>24</xdr:col>
      <xdr:colOff>76200</xdr:colOff>
      <xdr:row>36</xdr:row>
      <xdr:rowOff>49784</xdr:rowOff>
    </xdr:to>
    <xdr:sp macro="" textlink="">
      <xdr:nvSpPr>
        <xdr:cNvPr id="83" name="楕円 82"/>
        <xdr:cNvSpPr/>
      </xdr:nvSpPr>
      <xdr:spPr>
        <a:xfrm>
          <a:off x="47752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136161</xdr:rowOff>
    </xdr:from>
    <xdr:ext cx="762000" cy="259045"/>
    <xdr:sp macro="" textlink="">
      <xdr:nvSpPr>
        <xdr:cNvPr id="84" name="人件費該当値テキスト"/>
        <xdr:cNvSpPr txBox="1"/>
      </xdr:nvSpPr>
      <xdr:spPr>
        <a:xfrm>
          <a:off x="4914900" y="596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85" name="楕円 84"/>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86" name="テキスト ボックス 85"/>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151638</xdr:rowOff>
    </xdr:from>
    <xdr:to>
      <xdr:col>15</xdr:col>
      <xdr:colOff>149225</xdr:colOff>
      <xdr:row>36</xdr:row>
      <xdr:rowOff>81788</xdr:rowOff>
    </xdr:to>
    <xdr:sp macro="" textlink="">
      <xdr:nvSpPr>
        <xdr:cNvPr id="87" name="楕円 86"/>
        <xdr:cNvSpPr/>
      </xdr:nvSpPr>
      <xdr:spPr>
        <a:xfrm>
          <a:off x="3048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91965</xdr:rowOff>
    </xdr:from>
    <xdr:ext cx="762000" cy="259045"/>
    <xdr:sp macro="" textlink="">
      <xdr:nvSpPr>
        <xdr:cNvPr id="88" name="テキスト ボックス 87"/>
        <xdr:cNvSpPr txBox="1"/>
      </xdr:nvSpPr>
      <xdr:spPr>
        <a:xfrm>
          <a:off x="2717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124206</xdr:rowOff>
    </xdr:from>
    <xdr:to>
      <xdr:col>11</xdr:col>
      <xdr:colOff>60325</xdr:colOff>
      <xdr:row>36</xdr:row>
      <xdr:rowOff>54356</xdr:rowOff>
    </xdr:to>
    <xdr:sp macro="" textlink="">
      <xdr:nvSpPr>
        <xdr:cNvPr id="89" name="楕円 88"/>
        <xdr:cNvSpPr/>
      </xdr:nvSpPr>
      <xdr:spPr>
        <a:xfrm>
          <a:off x="2159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64533</xdr:rowOff>
    </xdr:from>
    <xdr:ext cx="762000" cy="259045"/>
    <xdr:sp macro="" textlink="">
      <xdr:nvSpPr>
        <xdr:cNvPr id="90" name="テキスト ボックス 89"/>
        <xdr:cNvSpPr txBox="1"/>
      </xdr:nvSpPr>
      <xdr:spPr>
        <a:xfrm>
          <a:off x="1828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69342</xdr:rowOff>
    </xdr:from>
    <xdr:to>
      <xdr:col>6</xdr:col>
      <xdr:colOff>171450</xdr:colOff>
      <xdr:row>35</xdr:row>
      <xdr:rowOff>170942</xdr:rowOff>
    </xdr:to>
    <xdr:sp macro="" textlink="">
      <xdr:nvSpPr>
        <xdr:cNvPr id="91" name="楕円 90"/>
        <xdr:cNvSpPr/>
      </xdr:nvSpPr>
      <xdr:spPr>
        <a:xfrm>
          <a:off x="1270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9669</xdr:rowOff>
    </xdr:from>
    <xdr:ext cx="762000" cy="259045"/>
    <xdr:sp macro="" textlink="">
      <xdr:nvSpPr>
        <xdr:cNvPr id="92" name="テキスト ボックス 91"/>
        <xdr:cNvSpPr txBox="1"/>
      </xdr:nvSpPr>
      <xdr:spPr>
        <a:xfrm>
          <a:off x="939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業務の民間委託を進めてきた結果、委託料は増加していますが、町税などの経常的歳入が増加したため、類似団体内平均値を下回りました。</a:t>
          </a:r>
          <a:endParaRPr lang="ja-JP" altLang="ja-JP" sz="1400">
            <a:effectLst/>
          </a:endParaRPr>
        </a:p>
        <a:p>
          <a:r>
            <a:rPr kumimoji="1" lang="ja-JP" altLang="ja-JP" sz="1100">
              <a:solidFill>
                <a:schemeClr val="dk1"/>
              </a:solidFill>
              <a:effectLst/>
              <a:latin typeface="+mn-lt"/>
              <a:ea typeface="+mn-ea"/>
              <a:cs typeface="+mn-cs"/>
            </a:rPr>
            <a:t>今後も事務事業の点検・見直しを行い、歳出の抑制に努めていきます。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30988</xdr:rowOff>
    </xdr:from>
    <xdr:to>
      <xdr:col>82</xdr:col>
      <xdr:colOff>107950</xdr:colOff>
      <xdr:row>16</xdr:row>
      <xdr:rowOff>49276</xdr:rowOff>
    </xdr:to>
    <xdr:cxnSp macro="">
      <xdr:nvCxnSpPr>
        <xdr:cNvPr id="122" name="直線コネクタ 121"/>
        <xdr:cNvCxnSpPr/>
      </xdr:nvCxnSpPr>
      <xdr:spPr>
        <a:xfrm>
          <a:off x="15671800" y="277418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165862</xdr:rowOff>
    </xdr:from>
    <xdr:to>
      <xdr:col>78</xdr:col>
      <xdr:colOff>69850</xdr:colOff>
      <xdr:row>16</xdr:row>
      <xdr:rowOff>30988</xdr:rowOff>
    </xdr:to>
    <xdr:cxnSp macro="">
      <xdr:nvCxnSpPr>
        <xdr:cNvPr id="125" name="直線コネクタ 124"/>
        <xdr:cNvCxnSpPr/>
      </xdr:nvCxnSpPr>
      <xdr:spPr>
        <a:xfrm>
          <a:off x="14782800" y="27376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7" name="テキスト ボックス 126"/>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165862</xdr:rowOff>
    </xdr:from>
    <xdr:to>
      <xdr:col>73</xdr:col>
      <xdr:colOff>180975</xdr:colOff>
      <xdr:row>16</xdr:row>
      <xdr:rowOff>17272</xdr:rowOff>
    </xdr:to>
    <xdr:cxnSp macro="">
      <xdr:nvCxnSpPr>
        <xdr:cNvPr id="128" name="直線コネクタ 127"/>
        <xdr:cNvCxnSpPr/>
      </xdr:nvCxnSpPr>
      <xdr:spPr>
        <a:xfrm flipV="1">
          <a:off x="13893800" y="27376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17272</xdr:rowOff>
    </xdr:from>
    <xdr:to>
      <xdr:col>69</xdr:col>
      <xdr:colOff>92075</xdr:colOff>
      <xdr:row>16</xdr:row>
      <xdr:rowOff>113284</xdr:rowOff>
    </xdr:to>
    <xdr:cxnSp macro="">
      <xdr:nvCxnSpPr>
        <xdr:cNvPr id="131" name="直線コネクタ 130"/>
        <xdr:cNvCxnSpPr/>
      </xdr:nvCxnSpPr>
      <xdr:spPr>
        <a:xfrm flipV="1">
          <a:off x="13004800" y="276047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3" name="テキスト ボックス 132"/>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5" name="テキスト ボックス 134"/>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169926</xdr:rowOff>
    </xdr:from>
    <xdr:to>
      <xdr:col>82</xdr:col>
      <xdr:colOff>158750</xdr:colOff>
      <xdr:row>16</xdr:row>
      <xdr:rowOff>100076</xdr:rowOff>
    </xdr:to>
    <xdr:sp macro="" textlink="">
      <xdr:nvSpPr>
        <xdr:cNvPr id="141" name="楕円 140"/>
        <xdr:cNvSpPr/>
      </xdr:nvSpPr>
      <xdr:spPr>
        <a:xfrm>
          <a:off x="164592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15003</xdr:rowOff>
    </xdr:from>
    <xdr:ext cx="762000" cy="259045"/>
    <xdr:sp macro="" textlink="">
      <xdr:nvSpPr>
        <xdr:cNvPr id="142" name="物件費該当値テキスト"/>
        <xdr:cNvSpPr txBox="1"/>
      </xdr:nvSpPr>
      <xdr:spPr>
        <a:xfrm>
          <a:off x="16598900" y="258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151638</xdr:rowOff>
    </xdr:from>
    <xdr:to>
      <xdr:col>78</xdr:col>
      <xdr:colOff>120650</xdr:colOff>
      <xdr:row>16</xdr:row>
      <xdr:rowOff>81788</xdr:rowOff>
    </xdr:to>
    <xdr:sp macro="" textlink="">
      <xdr:nvSpPr>
        <xdr:cNvPr id="143" name="楕円 142"/>
        <xdr:cNvSpPr/>
      </xdr:nvSpPr>
      <xdr:spPr>
        <a:xfrm>
          <a:off x="15621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91965</xdr:rowOff>
    </xdr:from>
    <xdr:ext cx="736600" cy="259045"/>
    <xdr:sp macro="" textlink="">
      <xdr:nvSpPr>
        <xdr:cNvPr id="144" name="テキスト ボックス 143"/>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115062</xdr:rowOff>
    </xdr:from>
    <xdr:to>
      <xdr:col>74</xdr:col>
      <xdr:colOff>31750</xdr:colOff>
      <xdr:row>16</xdr:row>
      <xdr:rowOff>45212</xdr:rowOff>
    </xdr:to>
    <xdr:sp macro="" textlink="">
      <xdr:nvSpPr>
        <xdr:cNvPr id="145" name="楕円 144"/>
        <xdr:cNvSpPr/>
      </xdr:nvSpPr>
      <xdr:spPr>
        <a:xfrm>
          <a:off x="14732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55389</xdr:rowOff>
    </xdr:from>
    <xdr:ext cx="762000" cy="259045"/>
    <xdr:sp macro="" textlink="">
      <xdr:nvSpPr>
        <xdr:cNvPr id="146" name="テキスト ボックス 145"/>
        <xdr:cNvSpPr txBox="1"/>
      </xdr:nvSpPr>
      <xdr:spPr>
        <a:xfrm>
          <a:off x="14401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137922</xdr:rowOff>
    </xdr:from>
    <xdr:to>
      <xdr:col>69</xdr:col>
      <xdr:colOff>142875</xdr:colOff>
      <xdr:row>16</xdr:row>
      <xdr:rowOff>68072</xdr:rowOff>
    </xdr:to>
    <xdr:sp macro="" textlink="">
      <xdr:nvSpPr>
        <xdr:cNvPr id="147" name="楕円 146"/>
        <xdr:cNvSpPr/>
      </xdr:nvSpPr>
      <xdr:spPr>
        <a:xfrm>
          <a:off x="138430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78249</xdr:rowOff>
    </xdr:from>
    <xdr:ext cx="762000" cy="259045"/>
    <xdr:sp macro="" textlink="">
      <xdr:nvSpPr>
        <xdr:cNvPr id="148" name="テキスト ボックス 147"/>
        <xdr:cNvSpPr txBox="1"/>
      </xdr:nvSpPr>
      <xdr:spPr>
        <a:xfrm>
          <a:off x="13512800" y="247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49" name="楕円 148"/>
        <xdr:cNvSpPr/>
      </xdr:nvSpPr>
      <xdr:spPr>
        <a:xfrm>
          <a:off x="12954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2811</xdr:rowOff>
    </xdr:from>
    <xdr:ext cx="762000" cy="259045"/>
    <xdr:sp macro="" textlink="">
      <xdr:nvSpPr>
        <xdr:cNvPr id="150" name="テキスト ボックス 149"/>
        <xdr:cNvSpPr txBox="1"/>
      </xdr:nvSpPr>
      <xdr:spPr>
        <a:xfrm>
          <a:off x="12623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類似団体内平均値と同水準ですが、今後も少子高齢化などの影響を受け、増加が見込まれますので、社会福祉費や児童福祉費など内容を精査しつつ、適正な執行に努めていきます。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127000</xdr:rowOff>
    </xdr:from>
    <xdr:to>
      <xdr:col>24</xdr:col>
      <xdr:colOff>25400</xdr:colOff>
      <xdr:row>55</xdr:row>
      <xdr:rowOff>165100</xdr:rowOff>
    </xdr:to>
    <xdr:cxnSp macro="">
      <xdr:nvCxnSpPr>
        <xdr:cNvPr id="182" name="直線コネクタ 181"/>
        <xdr:cNvCxnSpPr/>
      </xdr:nvCxnSpPr>
      <xdr:spPr>
        <a:xfrm flipV="1">
          <a:off x="3987800" y="95567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55</xdr:row>
      <xdr:rowOff>165100</xdr:rowOff>
    </xdr:to>
    <xdr:cxnSp macro="">
      <xdr:nvCxnSpPr>
        <xdr:cNvPr id="185" name="直線コネクタ 184"/>
        <xdr:cNvCxnSpPr/>
      </xdr:nvCxnSpPr>
      <xdr:spPr>
        <a:xfrm>
          <a:off x="3098800" y="9575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187" name="テキスト ボックス 186"/>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12700</xdr:rowOff>
    </xdr:to>
    <xdr:cxnSp macro="">
      <xdr:nvCxnSpPr>
        <xdr:cNvPr id="188" name="直線コネクタ 187"/>
        <xdr:cNvCxnSpPr/>
      </xdr:nvCxnSpPr>
      <xdr:spPr>
        <a:xfrm flipV="1">
          <a:off x="2209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0" name="テキスト ボックス 189"/>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50800</xdr:rowOff>
    </xdr:to>
    <xdr:cxnSp macro="">
      <xdr:nvCxnSpPr>
        <xdr:cNvPr id="191" name="直線コネクタ 190"/>
        <xdr:cNvCxnSpPr/>
      </xdr:nvCxnSpPr>
      <xdr:spPr>
        <a:xfrm flipV="1">
          <a:off x="1320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5" name="テキスト ボックス 194"/>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201" name="楕円 200"/>
        <xdr:cNvSpPr/>
      </xdr:nvSpPr>
      <xdr:spPr>
        <a:xfrm>
          <a:off x="4775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92727</xdr:rowOff>
    </xdr:from>
    <xdr:ext cx="762000" cy="259045"/>
    <xdr:sp macro="" textlink="">
      <xdr:nvSpPr>
        <xdr:cNvPr id="202" name="扶助費該当値テキスト"/>
        <xdr:cNvSpPr txBox="1"/>
      </xdr:nvSpPr>
      <xdr:spPr>
        <a:xfrm>
          <a:off x="4914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114300</xdr:rowOff>
    </xdr:from>
    <xdr:to>
      <xdr:col>20</xdr:col>
      <xdr:colOff>38100</xdr:colOff>
      <xdr:row>56</xdr:row>
      <xdr:rowOff>44450</xdr:rowOff>
    </xdr:to>
    <xdr:sp macro="" textlink="">
      <xdr:nvSpPr>
        <xdr:cNvPr id="203" name="楕円 202"/>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204" name="テキスト ボックス 203"/>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05" name="楕円 204"/>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206" name="テキスト ボックス 205"/>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07" name="楕円 206"/>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8" name="テキスト ボックス 207"/>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09" name="楕円 208"/>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210" name="テキスト ボックス 209"/>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類似団体内平均値を下回りましたが、簡易水道事業特別会計繰出金・公共下水道事業特別会計繰出金の占める割合が高いことから、今後も経費の抑制を図りつつ、一般会計の負担軽減に努めていきます。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57</xdr:row>
      <xdr:rowOff>12700</xdr:rowOff>
    </xdr:to>
    <xdr:cxnSp macro="">
      <xdr:nvCxnSpPr>
        <xdr:cNvPr id="238" name="直線コネクタ 237"/>
        <xdr:cNvCxnSpPr/>
      </xdr:nvCxnSpPr>
      <xdr:spPr>
        <a:xfrm>
          <a:off x="15671800" y="975106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39" name="その他平均値テキスト"/>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57</xdr:row>
      <xdr:rowOff>12700</xdr:rowOff>
    </xdr:to>
    <xdr:cxnSp macro="">
      <xdr:nvCxnSpPr>
        <xdr:cNvPr id="241" name="直線コネクタ 240"/>
        <xdr:cNvCxnSpPr/>
      </xdr:nvCxnSpPr>
      <xdr:spPr>
        <a:xfrm flipV="1">
          <a:off x="14782800" y="97510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139717</xdr:rowOff>
    </xdr:from>
    <xdr:ext cx="736600" cy="259045"/>
    <xdr:sp macro="" textlink="">
      <xdr:nvSpPr>
        <xdr:cNvPr id="243" name="テキスト ボックス 242"/>
        <xdr:cNvSpPr txBox="1"/>
      </xdr:nvSpPr>
      <xdr:spPr>
        <a:xfrm>
          <a:off x="15290800" y="9912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xdr:rowOff>
    </xdr:from>
    <xdr:to>
      <xdr:col>73</xdr:col>
      <xdr:colOff>180975</xdr:colOff>
      <xdr:row>57</xdr:row>
      <xdr:rowOff>12700</xdr:rowOff>
    </xdr:to>
    <xdr:cxnSp macro="">
      <xdr:nvCxnSpPr>
        <xdr:cNvPr id="244" name="直線コネクタ 243"/>
        <xdr:cNvCxnSpPr/>
      </xdr:nvCxnSpPr>
      <xdr:spPr>
        <a:xfrm>
          <a:off x="13893800" y="97739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122572</xdr:rowOff>
    </xdr:from>
    <xdr:ext cx="762000" cy="259045"/>
    <xdr:sp macro="" textlink="">
      <xdr:nvSpPr>
        <xdr:cNvPr id="246" name="テキスト ボックス 245"/>
        <xdr:cNvSpPr txBox="1"/>
      </xdr:nvSpPr>
      <xdr:spPr>
        <a:xfrm>
          <a:off x="14401800" y="989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155575</xdr:rowOff>
    </xdr:from>
    <xdr:to>
      <xdr:col>69</xdr:col>
      <xdr:colOff>92075</xdr:colOff>
      <xdr:row>57</xdr:row>
      <xdr:rowOff>1270</xdr:rowOff>
    </xdr:to>
    <xdr:cxnSp macro="">
      <xdr:nvCxnSpPr>
        <xdr:cNvPr id="247" name="直線コネクタ 246"/>
        <xdr:cNvCxnSpPr/>
      </xdr:nvCxnSpPr>
      <xdr:spPr>
        <a:xfrm>
          <a:off x="13004800" y="97567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8272</xdr:rowOff>
    </xdr:from>
    <xdr:ext cx="762000" cy="259045"/>
    <xdr:sp macro="" textlink="">
      <xdr:nvSpPr>
        <xdr:cNvPr id="249" name="テキスト ボックス 248"/>
        <xdr:cNvSpPr txBox="1"/>
      </xdr:nvSpPr>
      <xdr:spPr>
        <a:xfrm>
          <a:off x="13512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1" name="テキスト ボックス 250"/>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133350</xdr:rowOff>
    </xdr:from>
    <xdr:to>
      <xdr:col>82</xdr:col>
      <xdr:colOff>158750</xdr:colOff>
      <xdr:row>57</xdr:row>
      <xdr:rowOff>63500</xdr:rowOff>
    </xdr:to>
    <xdr:sp macro="" textlink="">
      <xdr:nvSpPr>
        <xdr:cNvPr id="257" name="楕円 256"/>
        <xdr:cNvSpPr/>
      </xdr:nvSpPr>
      <xdr:spPr>
        <a:xfrm>
          <a:off x="16459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149877</xdr:rowOff>
    </xdr:from>
    <xdr:ext cx="762000" cy="259045"/>
    <xdr:sp macro="" textlink="">
      <xdr:nvSpPr>
        <xdr:cNvPr id="258" name="その他該当値テキスト"/>
        <xdr:cNvSpPr txBox="1"/>
      </xdr:nvSpPr>
      <xdr:spPr>
        <a:xfrm>
          <a:off x="165989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59" name="楕円 258"/>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60" name="テキスト ボックス 259"/>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133350</xdr:rowOff>
    </xdr:from>
    <xdr:to>
      <xdr:col>74</xdr:col>
      <xdr:colOff>31750</xdr:colOff>
      <xdr:row>57</xdr:row>
      <xdr:rowOff>63500</xdr:rowOff>
    </xdr:to>
    <xdr:sp macro="" textlink="">
      <xdr:nvSpPr>
        <xdr:cNvPr id="261" name="楕円 260"/>
        <xdr:cNvSpPr/>
      </xdr:nvSpPr>
      <xdr:spPr>
        <a:xfrm>
          <a:off x="14732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73677</xdr:rowOff>
    </xdr:from>
    <xdr:ext cx="762000" cy="259045"/>
    <xdr:sp macro="" textlink="">
      <xdr:nvSpPr>
        <xdr:cNvPr id="262" name="テキスト ボックス 261"/>
        <xdr:cNvSpPr txBox="1"/>
      </xdr:nvSpPr>
      <xdr:spPr>
        <a:xfrm>
          <a:off x="14401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121920</xdr:rowOff>
    </xdr:from>
    <xdr:to>
      <xdr:col>69</xdr:col>
      <xdr:colOff>142875</xdr:colOff>
      <xdr:row>57</xdr:row>
      <xdr:rowOff>52070</xdr:rowOff>
    </xdr:to>
    <xdr:sp macro="" textlink="">
      <xdr:nvSpPr>
        <xdr:cNvPr id="263" name="楕円 262"/>
        <xdr:cNvSpPr/>
      </xdr:nvSpPr>
      <xdr:spPr>
        <a:xfrm>
          <a:off x="13843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64" name="テキスト ボックス 263"/>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104775</xdr:rowOff>
    </xdr:from>
    <xdr:to>
      <xdr:col>65</xdr:col>
      <xdr:colOff>53975</xdr:colOff>
      <xdr:row>57</xdr:row>
      <xdr:rowOff>34925</xdr:rowOff>
    </xdr:to>
    <xdr:sp macro="" textlink="">
      <xdr:nvSpPr>
        <xdr:cNvPr id="265" name="楕円 264"/>
        <xdr:cNvSpPr/>
      </xdr:nvSpPr>
      <xdr:spPr>
        <a:xfrm>
          <a:off x="129540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45102</xdr:rowOff>
    </xdr:from>
    <xdr:ext cx="762000" cy="259045"/>
    <xdr:sp macro="" textlink="">
      <xdr:nvSpPr>
        <xdr:cNvPr id="266" name="テキスト ボックス 265"/>
        <xdr:cNvSpPr txBox="1"/>
      </xdr:nvSpPr>
      <xdr:spPr>
        <a:xfrm>
          <a:off x="12623800" y="947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国民健康保険病院事業会計繰出金（負担金・補助金扱）の占める割合が高いことから、今後も国民健康保険病院改革プランに基づいた収入の確保と経費の抑制を図りつつ、一般会計の負担軽減に努め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8" name="テキスト ボックス 27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21844</xdr:rowOff>
    </xdr:from>
    <xdr:to>
      <xdr:col>82</xdr:col>
      <xdr:colOff>107950</xdr:colOff>
      <xdr:row>38</xdr:row>
      <xdr:rowOff>67564</xdr:rowOff>
    </xdr:to>
    <xdr:cxnSp macro="">
      <xdr:nvCxnSpPr>
        <xdr:cNvPr id="296" name="直線コネクタ 295"/>
        <xdr:cNvCxnSpPr/>
      </xdr:nvCxnSpPr>
      <xdr:spPr>
        <a:xfrm>
          <a:off x="15671800" y="653694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297" name="補助費等平均値テキスト"/>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120142</xdr:rowOff>
    </xdr:from>
    <xdr:to>
      <xdr:col>78</xdr:col>
      <xdr:colOff>69850</xdr:colOff>
      <xdr:row>38</xdr:row>
      <xdr:rowOff>21844</xdr:rowOff>
    </xdr:to>
    <xdr:cxnSp macro="">
      <xdr:nvCxnSpPr>
        <xdr:cNvPr id="299" name="直線コネクタ 298"/>
        <xdr:cNvCxnSpPr/>
      </xdr:nvCxnSpPr>
      <xdr:spPr>
        <a:xfrm>
          <a:off x="14782800" y="64637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1" name="テキスト ボックス 300"/>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120142</xdr:rowOff>
    </xdr:from>
    <xdr:to>
      <xdr:col>73</xdr:col>
      <xdr:colOff>180975</xdr:colOff>
      <xdr:row>38</xdr:row>
      <xdr:rowOff>30988</xdr:rowOff>
    </xdr:to>
    <xdr:cxnSp macro="">
      <xdr:nvCxnSpPr>
        <xdr:cNvPr id="302" name="直線コネクタ 301"/>
        <xdr:cNvCxnSpPr/>
      </xdr:nvCxnSpPr>
      <xdr:spPr>
        <a:xfrm flipV="1">
          <a:off x="13893800" y="646379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04" name="テキスト ボックス 303"/>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65278</xdr:rowOff>
    </xdr:from>
    <xdr:to>
      <xdr:col>69</xdr:col>
      <xdr:colOff>92075</xdr:colOff>
      <xdr:row>38</xdr:row>
      <xdr:rowOff>30988</xdr:rowOff>
    </xdr:to>
    <xdr:cxnSp macro="">
      <xdr:nvCxnSpPr>
        <xdr:cNvPr id="305" name="直線コネクタ 304"/>
        <xdr:cNvCxnSpPr/>
      </xdr:nvCxnSpPr>
      <xdr:spPr>
        <a:xfrm>
          <a:off x="13004800" y="640892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07" name="テキスト ボックス 306"/>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09" name="テキスト ボックス 308"/>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16764</xdr:rowOff>
    </xdr:from>
    <xdr:to>
      <xdr:col>82</xdr:col>
      <xdr:colOff>158750</xdr:colOff>
      <xdr:row>38</xdr:row>
      <xdr:rowOff>118364</xdr:rowOff>
    </xdr:to>
    <xdr:sp macro="" textlink="">
      <xdr:nvSpPr>
        <xdr:cNvPr id="315" name="楕円 314"/>
        <xdr:cNvSpPr/>
      </xdr:nvSpPr>
      <xdr:spPr>
        <a:xfrm>
          <a:off x="164592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160291</xdr:rowOff>
    </xdr:from>
    <xdr:ext cx="762000" cy="259045"/>
    <xdr:sp macro="" textlink="">
      <xdr:nvSpPr>
        <xdr:cNvPr id="316" name="補助費等該当値テキスト"/>
        <xdr:cNvSpPr txBox="1"/>
      </xdr:nvSpPr>
      <xdr:spPr>
        <a:xfrm>
          <a:off x="165989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142494</xdr:rowOff>
    </xdr:from>
    <xdr:to>
      <xdr:col>78</xdr:col>
      <xdr:colOff>120650</xdr:colOff>
      <xdr:row>38</xdr:row>
      <xdr:rowOff>72644</xdr:rowOff>
    </xdr:to>
    <xdr:sp macro="" textlink="">
      <xdr:nvSpPr>
        <xdr:cNvPr id="317" name="楕円 316"/>
        <xdr:cNvSpPr/>
      </xdr:nvSpPr>
      <xdr:spPr>
        <a:xfrm>
          <a:off x="15621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57421</xdr:rowOff>
    </xdr:from>
    <xdr:ext cx="736600" cy="259045"/>
    <xdr:sp macro="" textlink="">
      <xdr:nvSpPr>
        <xdr:cNvPr id="318" name="テキスト ボックス 317"/>
        <xdr:cNvSpPr txBox="1"/>
      </xdr:nvSpPr>
      <xdr:spPr>
        <a:xfrm>
          <a:off x="15290800" y="657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69342</xdr:rowOff>
    </xdr:from>
    <xdr:to>
      <xdr:col>74</xdr:col>
      <xdr:colOff>31750</xdr:colOff>
      <xdr:row>37</xdr:row>
      <xdr:rowOff>170942</xdr:rowOff>
    </xdr:to>
    <xdr:sp macro="" textlink="">
      <xdr:nvSpPr>
        <xdr:cNvPr id="319" name="楕円 318"/>
        <xdr:cNvSpPr/>
      </xdr:nvSpPr>
      <xdr:spPr>
        <a:xfrm>
          <a:off x="14732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155719</xdr:rowOff>
    </xdr:from>
    <xdr:ext cx="762000" cy="259045"/>
    <xdr:sp macro="" textlink="">
      <xdr:nvSpPr>
        <xdr:cNvPr id="320" name="テキスト ボックス 319"/>
        <xdr:cNvSpPr txBox="1"/>
      </xdr:nvSpPr>
      <xdr:spPr>
        <a:xfrm>
          <a:off x="14401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151638</xdr:rowOff>
    </xdr:from>
    <xdr:to>
      <xdr:col>69</xdr:col>
      <xdr:colOff>142875</xdr:colOff>
      <xdr:row>38</xdr:row>
      <xdr:rowOff>81788</xdr:rowOff>
    </xdr:to>
    <xdr:sp macro="" textlink="">
      <xdr:nvSpPr>
        <xdr:cNvPr id="321" name="楕円 320"/>
        <xdr:cNvSpPr/>
      </xdr:nvSpPr>
      <xdr:spPr>
        <a:xfrm>
          <a:off x="13843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66565</xdr:rowOff>
    </xdr:from>
    <xdr:ext cx="762000" cy="259045"/>
    <xdr:sp macro="" textlink="">
      <xdr:nvSpPr>
        <xdr:cNvPr id="322" name="テキスト ボックス 321"/>
        <xdr:cNvSpPr txBox="1"/>
      </xdr:nvSpPr>
      <xdr:spPr>
        <a:xfrm>
          <a:off x="13512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23" name="楕円 322"/>
        <xdr:cNvSpPr/>
      </xdr:nvSpPr>
      <xdr:spPr>
        <a:xfrm>
          <a:off x="12954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4" name="テキスト ボックス 323"/>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事務事業評価に基づいた優先度・緊急性の高い事業を選択し、投資的経費を抑制するなど歳出見直しを徹底してきたことで、公債費の負担は類似団体内平均値を下回りました。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今後も地方債発行額の抑制を図りつつ、財政計画に基づいた財政の健全化に努めていきます。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39370</xdr:rowOff>
    </xdr:from>
    <xdr:to>
      <xdr:col>24</xdr:col>
      <xdr:colOff>25400</xdr:colOff>
      <xdr:row>76</xdr:row>
      <xdr:rowOff>50800</xdr:rowOff>
    </xdr:to>
    <xdr:cxnSp macro="">
      <xdr:nvCxnSpPr>
        <xdr:cNvPr id="356" name="直線コネクタ 355"/>
        <xdr:cNvCxnSpPr/>
      </xdr:nvCxnSpPr>
      <xdr:spPr>
        <a:xfrm flipV="1">
          <a:off x="3987800" y="130695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50800</xdr:rowOff>
    </xdr:from>
    <xdr:to>
      <xdr:col>19</xdr:col>
      <xdr:colOff>187325</xdr:colOff>
      <xdr:row>76</xdr:row>
      <xdr:rowOff>62230</xdr:rowOff>
    </xdr:to>
    <xdr:cxnSp macro="">
      <xdr:nvCxnSpPr>
        <xdr:cNvPr id="359" name="直線コネクタ 358"/>
        <xdr:cNvCxnSpPr/>
      </xdr:nvCxnSpPr>
      <xdr:spPr>
        <a:xfrm flipV="1">
          <a:off x="3098800" y="130810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1" name="テキスト ボックス 360"/>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62230</xdr:rowOff>
    </xdr:from>
    <xdr:to>
      <xdr:col>15</xdr:col>
      <xdr:colOff>98425</xdr:colOff>
      <xdr:row>76</xdr:row>
      <xdr:rowOff>81280</xdr:rowOff>
    </xdr:to>
    <xdr:cxnSp macro="">
      <xdr:nvCxnSpPr>
        <xdr:cNvPr id="362" name="直線コネクタ 361"/>
        <xdr:cNvCxnSpPr/>
      </xdr:nvCxnSpPr>
      <xdr:spPr>
        <a:xfrm flipV="1">
          <a:off x="2209800" y="130924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81280</xdr:rowOff>
    </xdr:from>
    <xdr:to>
      <xdr:col>11</xdr:col>
      <xdr:colOff>9525</xdr:colOff>
      <xdr:row>76</xdr:row>
      <xdr:rowOff>107950</xdr:rowOff>
    </xdr:to>
    <xdr:cxnSp macro="">
      <xdr:nvCxnSpPr>
        <xdr:cNvPr id="365" name="直線コネクタ 364"/>
        <xdr:cNvCxnSpPr/>
      </xdr:nvCxnSpPr>
      <xdr:spPr>
        <a:xfrm flipV="1">
          <a:off x="1320800" y="131114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7" name="テキスト ボックス 366"/>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69" name="テキスト ボックス 368"/>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160020</xdr:rowOff>
    </xdr:from>
    <xdr:to>
      <xdr:col>24</xdr:col>
      <xdr:colOff>76200</xdr:colOff>
      <xdr:row>76</xdr:row>
      <xdr:rowOff>90170</xdr:rowOff>
    </xdr:to>
    <xdr:sp macro="" textlink="">
      <xdr:nvSpPr>
        <xdr:cNvPr id="375" name="楕円 374"/>
        <xdr:cNvSpPr/>
      </xdr:nvSpPr>
      <xdr:spPr>
        <a:xfrm>
          <a:off x="47752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5097</xdr:rowOff>
    </xdr:from>
    <xdr:ext cx="762000" cy="259045"/>
    <xdr:sp macro="" textlink="">
      <xdr:nvSpPr>
        <xdr:cNvPr id="376" name="公債費該当値テキスト"/>
        <xdr:cNvSpPr txBox="1"/>
      </xdr:nvSpPr>
      <xdr:spPr>
        <a:xfrm>
          <a:off x="49149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0</xdr:rowOff>
    </xdr:from>
    <xdr:to>
      <xdr:col>20</xdr:col>
      <xdr:colOff>38100</xdr:colOff>
      <xdr:row>76</xdr:row>
      <xdr:rowOff>101600</xdr:rowOff>
    </xdr:to>
    <xdr:sp macro="" textlink="">
      <xdr:nvSpPr>
        <xdr:cNvPr id="377" name="楕円 376"/>
        <xdr:cNvSpPr/>
      </xdr:nvSpPr>
      <xdr:spPr>
        <a:xfrm>
          <a:off x="3937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111777</xdr:rowOff>
    </xdr:from>
    <xdr:ext cx="736600" cy="259045"/>
    <xdr:sp macro="" textlink="">
      <xdr:nvSpPr>
        <xdr:cNvPr id="378" name="テキスト ボックス 377"/>
        <xdr:cNvSpPr txBox="1"/>
      </xdr:nvSpPr>
      <xdr:spPr>
        <a:xfrm>
          <a:off x="3606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xdr:rowOff>
    </xdr:from>
    <xdr:to>
      <xdr:col>15</xdr:col>
      <xdr:colOff>149225</xdr:colOff>
      <xdr:row>76</xdr:row>
      <xdr:rowOff>113030</xdr:rowOff>
    </xdr:to>
    <xdr:sp macro="" textlink="">
      <xdr:nvSpPr>
        <xdr:cNvPr id="379" name="楕円 378"/>
        <xdr:cNvSpPr/>
      </xdr:nvSpPr>
      <xdr:spPr>
        <a:xfrm>
          <a:off x="3048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123207</xdr:rowOff>
    </xdr:from>
    <xdr:ext cx="762000" cy="259045"/>
    <xdr:sp macro="" textlink="">
      <xdr:nvSpPr>
        <xdr:cNvPr id="380" name="テキスト ボックス 379"/>
        <xdr:cNvSpPr txBox="1"/>
      </xdr:nvSpPr>
      <xdr:spPr>
        <a:xfrm>
          <a:off x="2717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30480</xdr:rowOff>
    </xdr:from>
    <xdr:to>
      <xdr:col>11</xdr:col>
      <xdr:colOff>60325</xdr:colOff>
      <xdr:row>76</xdr:row>
      <xdr:rowOff>132080</xdr:rowOff>
    </xdr:to>
    <xdr:sp macro="" textlink="">
      <xdr:nvSpPr>
        <xdr:cNvPr id="381" name="楕円 380"/>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82" name="テキスト ボックス 381"/>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83" name="楕円 382"/>
        <xdr:cNvSpPr/>
      </xdr:nvSpPr>
      <xdr:spPr>
        <a:xfrm>
          <a:off x="1270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384" name="テキスト ボックス 383"/>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人件費・物件費・その他に係る経常収支比率が類似団体内平均値を下回りましたので、公債費以外も同様となりました。</a:t>
          </a:r>
          <a:endParaRPr lang="ja-JP" altLang="ja-JP" sz="1400">
            <a:effectLst/>
          </a:endParaRPr>
        </a:p>
        <a:p>
          <a:r>
            <a:rPr kumimoji="1" lang="ja-JP" altLang="ja-JP" sz="1100">
              <a:solidFill>
                <a:schemeClr val="dk1"/>
              </a:solidFill>
              <a:effectLst/>
              <a:latin typeface="+mn-lt"/>
              <a:ea typeface="+mn-ea"/>
              <a:cs typeface="+mn-cs"/>
            </a:rPr>
            <a:t>今後も町総合計画に基づき、優先度の高い事業の洗い出しや事務事業の点検・見直しなどを行い、適正な予算執行に努めていきます</a:t>
          </a:r>
          <a:r>
            <a:rPr kumimoji="1" lang="ja-JP" altLang="en-US"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39370</xdr:rowOff>
    </xdr:from>
    <xdr:to>
      <xdr:col>82</xdr:col>
      <xdr:colOff>107950</xdr:colOff>
      <xdr:row>77</xdr:row>
      <xdr:rowOff>96520</xdr:rowOff>
    </xdr:to>
    <xdr:cxnSp macro="">
      <xdr:nvCxnSpPr>
        <xdr:cNvPr id="417" name="直線コネクタ 416"/>
        <xdr:cNvCxnSpPr/>
      </xdr:nvCxnSpPr>
      <xdr:spPr>
        <a:xfrm>
          <a:off x="15671800" y="1324102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18" name="公債費以外平均値テキスト"/>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153670</xdr:rowOff>
    </xdr:from>
    <xdr:to>
      <xdr:col>78</xdr:col>
      <xdr:colOff>69850</xdr:colOff>
      <xdr:row>77</xdr:row>
      <xdr:rowOff>39370</xdr:rowOff>
    </xdr:to>
    <xdr:cxnSp macro="">
      <xdr:nvCxnSpPr>
        <xdr:cNvPr id="420" name="直線コネクタ 419"/>
        <xdr:cNvCxnSpPr/>
      </xdr:nvCxnSpPr>
      <xdr:spPr>
        <a:xfrm>
          <a:off x="14782800" y="131838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22" name="テキスト ボックス 421"/>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153670</xdr:rowOff>
    </xdr:from>
    <xdr:to>
      <xdr:col>73</xdr:col>
      <xdr:colOff>180975</xdr:colOff>
      <xdr:row>77</xdr:row>
      <xdr:rowOff>46989</xdr:rowOff>
    </xdr:to>
    <xdr:cxnSp macro="">
      <xdr:nvCxnSpPr>
        <xdr:cNvPr id="423" name="直線コネクタ 422"/>
        <xdr:cNvCxnSpPr/>
      </xdr:nvCxnSpPr>
      <xdr:spPr>
        <a:xfrm flipV="1">
          <a:off x="13893800" y="1318387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21607</xdr:rowOff>
    </xdr:from>
    <xdr:ext cx="762000" cy="259045"/>
    <xdr:sp macro="" textlink="">
      <xdr:nvSpPr>
        <xdr:cNvPr id="425" name="テキスト ボックス 424"/>
        <xdr:cNvSpPr txBox="1"/>
      </xdr:nvSpPr>
      <xdr:spPr>
        <a:xfrm>
          <a:off x="14401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134620</xdr:rowOff>
    </xdr:from>
    <xdr:to>
      <xdr:col>69</xdr:col>
      <xdr:colOff>92075</xdr:colOff>
      <xdr:row>77</xdr:row>
      <xdr:rowOff>46989</xdr:rowOff>
    </xdr:to>
    <xdr:cxnSp macro="">
      <xdr:nvCxnSpPr>
        <xdr:cNvPr id="426" name="直線コネクタ 425"/>
        <xdr:cNvCxnSpPr/>
      </xdr:nvCxnSpPr>
      <xdr:spPr>
        <a:xfrm>
          <a:off x="13004800" y="131648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2557</xdr:rowOff>
    </xdr:from>
    <xdr:ext cx="762000" cy="259045"/>
    <xdr:sp macro="" textlink="">
      <xdr:nvSpPr>
        <xdr:cNvPr id="428" name="テキスト ボックス 427"/>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44466</xdr:rowOff>
    </xdr:from>
    <xdr:ext cx="762000" cy="259045"/>
    <xdr:sp macro="" textlink="">
      <xdr:nvSpPr>
        <xdr:cNvPr id="430" name="テキスト ボックス 429"/>
        <xdr:cNvSpPr txBox="1"/>
      </xdr:nvSpPr>
      <xdr:spPr>
        <a:xfrm>
          <a:off x="12623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45720</xdr:rowOff>
    </xdr:from>
    <xdr:to>
      <xdr:col>82</xdr:col>
      <xdr:colOff>158750</xdr:colOff>
      <xdr:row>77</xdr:row>
      <xdr:rowOff>147320</xdr:rowOff>
    </xdr:to>
    <xdr:sp macro="" textlink="">
      <xdr:nvSpPr>
        <xdr:cNvPr id="436" name="楕円 435"/>
        <xdr:cNvSpPr/>
      </xdr:nvSpPr>
      <xdr:spPr>
        <a:xfrm>
          <a:off x="164592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62247</xdr:rowOff>
    </xdr:from>
    <xdr:ext cx="762000" cy="259045"/>
    <xdr:sp macro="" textlink="">
      <xdr:nvSpPr>
        <xdr:cNvPr id="437" name="公債費以外該当値テキスト"/>
        <xdr:cNvSpPr txBox="1"/>
      </xdr:nvSpPr>
      <xdr:spPr>
        <a:xfrm>
          <a:off x="16598900" y="130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160020</xdr:rowOff>
    </xdr:from>
    <xdr:to>
      <xdr:col>78</xdr:col>
      <xdr:colOff>120650</xdr:colOff>
      <xdr:row>77</xdr:row>
      <xdr:rowOff>90170</xdr:rowOff>
    </xdr:to>
    <xdr:sp macro="" textlink="">
      <xdr:nvSpPr>
        <xdr:cNvPr id="438" name="楕円 437"/>
        <xdr:cNvSpPr/>
      </xdr:nvSpPr>
      <xdr:spPr>
        <a:xfrm>
          <a:off x="15621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100347</xdr:rowOff>
    </xdr:from>
    <xdr:ext cx="736600" cy="259045"/>
    <xdr:sp macro="" textlink="">
      <xdr:nvSpPr>
        <xdr:cNvPr id="439" name="テキスト ボックス 438"/>
        <xdr:cNvSpPr txBox="1"/>
      </xdr:nvSpPr>
      <xdr:spPr>
        <a:xfrm>
          <a:off x="15290800" y="1295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102870</xdr:rowOff>
    </xdr:from>
    <xdr:to>
      <xdr:col>74</xdr:col>
      <xdr:colOff>31750</xdr:colOff>
      <xdr:row>77</xdr:row>
      <xdr:rowOff>33020</xdr:rowOff>
    </xdr:to>
    <xdr:sp macro="" textlink="">
      <xdr:nvSpPr>
        <xdr:cNvPr id="440" name="楕円 439"/>
        <xdr:cNvSpPr/>
      </xdr:nvSpPr>
      <xdr:spPr>
        <a:xfrm>
          <a:off x="14732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43197</xdr:rowOff>
    </xdr:from>
    <xdr:ext cx="762000" cy="259045"/>
    <xdr:sp macro="" textlink="">
      <xdr:nvSpPr>
        <xdr:cNvPr id="441" name="テキスト ボックス 440"/>
        <xdr:cNvSpPr txBox="1"/>
      </xdr:nvSpPr>
      <xdr:spPr>
        <a:xfrm>
          <a:off x="14401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167639</xdr:rowOff>
    </xdr:from>
    <xdr:to>
      <xdr:col>69</xdr:col>
      <xdr:colOff>142875</xdr:colOff>
      <xdr:row>77</xdr:row>
      <xdr:rowOff>97789</xdr:rowOff>
    </xdr:to>
    <xdr:sp macro="" textlink="">
      <xdr:nvSpPr>
        <xdr:cNvPr id="442" name="楕円 441"/>
        <xdr:cNvSpPr/>
      </xdr:nvSpPr>
      <xdr:spPr>
        <a:xfrm>
          <a:off x="13843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43" name="テキスト ボックス 442"/>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83820</xdr:rowOff>
    </xdr:from>
    <xdr:to>
      <xdr:col>65</xdr:col>
      <xdr:colOff>53975</xdr:colOff>
      <xdr:row>77</xdr:row>
      <xdr:rowOff>13970</xdr:rowOff>
    </xdr:to>
    <xdr:sp macro="" textlink="">
      <xdr:nvSpPr>
        <xdr:cNvPr id="444" name="楕円 443"/>
        <xdr:cNvSpPr/>
      </xdr:nvSpPr>
      <xdr:spPr>
        <a:xfrm>
          <a:off x="12954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24147</xdr:rowOff>
    </xdr:from>
    <xdr:ext cx="762000" cy="259045"/>
    <xdr:sp macro="" textlink="">
      <xdr:nvSpPr>
        <xdr:cNvPr id="445" name="テキスト ボックス 444"/>
        <xdr:cNvSpPr txBox="1"/>
      </xdr:nvSpPr>
      <xdr:spPr>
        <a:xfrm>
          <a:off x="12623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北海道雄武町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107978</xdr:rowOff>
    </xdr:from>
    <xdr:to>
      <xdr:col>29</xdr:col>
      <xdr:colOff>127000</xdr:colOff>
      <xdr:row>16</xdr:row>
      <xdr:rowOff>117725</xdr:rowOff>
    </xdr:to>
    <xdr:cxnSp macro="">
      <xdr:nvCxnSpPr>
        <xdr:cNvPr id="49" name="直線コネクタ 48"/>
        <xdr:cNvCxnSpPr/>
      </xdr:nvCxnSpPr>
      <xdr:spPr bwMode="auto">
        <a:xfrm>
          <a:off x="5003800" y="2898803"/>
          <a:ext cx="647700" cy="9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141614</xdr:rowOff>
    </xdr:from>
    <xdr:ext cx="762000" cy="259045"/>
    <xdr:sp macro="" textlink="">
      <xdr:nvSpPr>
        <xdr:cNvPr id="50" name="人口1人当たり決算額の推移平均値テキスト130"/>
        <xdr:cNvSpPr txBox="1"/>
      </xdr:nvSpPr>
      <xdr:spPr>
        <a:xfrm>
          <a:off x="5740400" y="2932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107978</xdr:rowOff>
    </xdr:from>
    <xdr:to>
      <xdr:col>26</xdr:col>
      <xdr:colOff>50800</xdr:colOff>
      <xdr:row>16</xdr:row>
      <xdr:rowOff>140838</xdr:rowOff>
    </xdr:to>
    <xdr:cxnSp macro="">
      <xdr:nvCxnSpPr>
        <xdr:cNvPr id="52" name="直線コネクタ 51"/>
        <xdr:cNvCxnSpPr/>
      </xdr:nvCxnSpPr>
      <xdr:spPr bwMode="auto">
        <a:xfrm flipV="1">
          <a:off x="4305300" y="2898803"/>
          <a:ext cx="698500" cy="32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104152</xdr:rowOff>
    </xdr:from>
    <xdr:ext cx="736600" cy="259045"/>
    <xdr:sp macro="" textlink="">
      <xdr:nvSpPr>
        <xdr:cNvPr id="54" name="テキスト ボックス 53"/>
        <xdr:cNvSpPr txBox="1"/>
      </xdr:nvSpPr>
      <xdr:spPr>
        <a:xfrm>
          <a:off x="4622800" y="3066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140838</xdr:rowOff>
    </xdr:from>
    <xdr:to>
      <xdr:col>22</xdr:col>
      <xdr:colOff>114300</xdr:colOff>
      <xdr:row>17</xdr:row>
      <xdr:rowOff>1129</xdr:rowOff>
    </xdr:to>
    <xdr:cxnSp macro="">
      <xdr:nvCxnSpPr>
        <xdr:cNvPr id="55" name="直線コネクタ 54"/>
        <xdr:cNvCxnSpPr/>
      </xdr:nvCxnSpPr>
      <xdr:spPr bwMode="auto">
        <a:xfrm flipV="1">
          <a:off x="3606800" y="2931663"/>
          <a:ext cx="698500" cy="31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123153</xdr:rowOff>
    </xdr:from>
    <xdr:ext cx="762000" cy="259045"/>
    <xdr:sp macro="" textlink="">
      <xdr:nvSpPr>
        <xdr:cNvPr id="57" name="テキスト ボックス 56"/>
        <xdr:cNvSpPr txBox="1"/>
      </xdr:nvSpPr>
      <xdr:spPr>
        <a:xfrm>
          <a:off x="3924300" y="30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1129</xdr:rowOff>
    </xdr:from>
    <xdr:to>
      <xdr:col>18</xdr:col>
      <xdr:colOff>177800</xdr:colOff>
      <xdr:row>17</xdr:row>
      <xdr:rowOff>74982</xdr:rowOff>
    </xdr:to>
    <xdr:cxnSp macro="">
      <xdr:nvCxnSpPr>
        <xdr:cNvPr id="58" name="直線コネクタ 57"/>
        <xdr:cNvCxnSpPr/>
      </xdr:nvCxnSpPr>
      <xdr:spPr bwMode="auto">
        <a:xfrm flipV="1">
          <a:off x="2908300" y="2963404"/>
          <a:ext cx="698500" cy="73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137326</xdr:rowOff>
    </xdr:from>
    <xdr:ext cx="762000" cy="259045"/>
    <xdr:sp macro="" textlink="">
      <xdr:nvSpPr>
        <xdr:cNvPr id="60" name="テキスト ボックス 59"/>
        <xdr:cNvSpPr txBox="1"/>
      </xdr:nvSpPr>
      <xdr:spPr>
        <a:xfrm>
          <a:off x="3225800" y="309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148101</xdr:rowOff>
    </xdr:from>
    <xdr:ext cx="762000" cy="259045"/>
    <xdr:sp macro="" textlink="">
      <xdr:nvSpPr>
        <xdr:cNvPr id="62" name="テキスト ボックス 61"/>
        <xdr:cNvSpPr txBox="1"/>
      </xdr:nvSpPr>
      <xdr:spPr>
        <a:xfrm>
          <a:off x="2527300" y="311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66925</xdr:rowOff>
    </xdr:from>
    <xdr:to>
      <xdr:col>29</xdr:col>
      <xdr:colOff>177800</xdr:colOff>
      <xdr:row>16</xdr:row>
      <xdr:rowOff>168525</xdr:rowOff>
    </xdr:to>
    <xdr:sp macro="" textlink="">
      <xdr:nvSpPr>
        <xdr:cNvPr id="68" name="楕円 67"/>
        <xdr:cNvSpPr/>
      </xdr:nvSpPr>
      <xdr:spPr bwMode="auto">
        <a:xfrm>
          <a:off x="5600700" y="2857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83452</xdr:rowOff>
    </xdr:from>
    <xdr:ext cx="762000" cy="259045"/>
    <xdr:sp macro="" textlink="">
      <xdr:nvSpPr>
        <xdr:cNvPr id="69" name="人口1人当たり決算額の推移該当値テキスト130"/>
        <xdr:cNvSpPr txBox="1"/>
      </xdr:nvSpPr>
      <xdr:spPr>
        <a:xfrm>
          <a:off x="5740400" y="270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57178</xdr:rowOff>
    </xdr:from>
    <xdr:to>
      <xdr:col>26</xdr:col>
      <xdr:colOff>101600</xdr:colOff>
      <xdr:row>16</xdr:row>
      <xdr:rowOff>158778</xdr:rowOff>
    </xdr:to>
    <xdr:sp macro="" textlink="">
      <xdr:nvSpPr>
        <xdr:cNvPr id="70" name="楕円 69"/>
        <xdr:cNvSpPr/>
      </xdr:nvSpPr>
      <xdr:spPr bwMode="auto">
        <a:xfrm>
          <a:off x="4953000" y="2848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168955</xdr:rowOff>
    </xdr:from>
    <xdr:ext cx="736600" cy="259045"/>
    <xdr:sp macro="" textlink="">
      <xdr:nvSpPr>
        <xdr:cNvPr id="71" name="テキスト ボックス 70"/>
        <xdr:cNvSpPr txBox="1"/>
      </xdr:nvSpPr>
      <xdr:spPr>
        <a:xfrm>
          <a:off x="4622800" y="2616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90038</xdr:rowOff>
    </xdr:from>
    <xdr:to>
      <xdr:col>22</xdr:col>
      <xdr:colOff>165100</xdr:colOff>
      <xdr:row>17</xdr:row>
      <xdr:rowOff>20188</xdr:rowOff>
    </xdr:to>
    <xdr:sp macro="" textlink="">
      <xdr:nvSpPr>
        <xdr:cNvPr id="72" name="楕円 71"/>
        <xdr:cNvSpPr/>
      </xdr:nvSpPr>
      <xdr:spPr bwMode="auto">
        <a:xfrm>
          <a:off x="4254500" y="2880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30365</xdr:rowOff>
    </xdr:from>
    <xdr:ext cx="762000" cy="259045"/>
    <xdr:sp macro="" textlink="">
      <xdr:nvSpPr>
        <xdr:cNvPr id="73" name="テキスト ボックス 72"/>
        <xdr:cNvSpPr txBox="1"/>
      </xdr:nvSpPr>
      <xdr:spPr>
        <a:xfrm>
          <a:off x="3924300" y="2649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121779</xdr:rowOff>
    </xdr:from>
    <xdr:to>
      <xdr:col>19</xdr:col>
      <xdr:colOff>38100</xdr:colOff>
      <xdr:row>17</xdr:row>
      <xdr:rowOff>51929</xdr:rowOff>
    </xdr:to>
    <xdr:sp macro="" textlink="">
      <xdr:nvSpPr>
        <xdr:cNvPr id="74" name="楕円 73"/>
        <xdr:cNvSpPr/>
      </xdr:nvSpPr>
      <xdr:spPr bwMode="auto">
        <a:xfrm>
          <a:off x="3556000" y="2912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62106</xdr:rowOff>
    </xdr:from>
    <xdr:ext cx="762000" cy="259045"/>
    <xdr:sp macro="" textlink="">
      <xdr:nvSpPr>
        <xdr:cNvPr id="75" name="テキスト ボックス 74"/>
        <xdr:cNvSpPr txBox="1"/>
      </xdr:nvSpPr>
      <xdr:spPr>
        <a:xfrm>
          <a:off x="3225800" y="2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24182</xdr:rowOff>
    </xdr:from>
    <xdr:to>
      <xdr:col>15</xdr:col>
      <xdr:colOff>101600</xdr:colOff>
      <xdr:row>17</xdr:row>
      <xdr:rowOff>125782</xdr:rowOff>
    </xdr:to>
    <xdr:sp macro="" textlink="">
      <xdr:nvSpPr>
        <xdr:cNvPr id="76" name="楕円 75"/>
        <xdr:cNvSpPr/>
      </xdr:nvSpPr>
      <xdr:spPr bwMode="auto">
        <a:xfrm>
          <a:off x="2857500" y="2986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135959</xdr:rowOff>
    </xdr:from>
    <xdr:ext cx="762000" cy="259045"/>
    <xdr:sp macro="" textlink="">
      <xdr:nvSpPr>
        <xdr:cNvPr id="77" name="テキスト ボックス 76"/>
        <xdr:cNvSpPr txBox="1"/>
      </xdr:nvSpPr>
      <xdr:spPr>
        <a:xfrm>
          <a:off x="2527300" y="2755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127160</xdr:rowOff>
    </xdr:from>
    <xdr:to>
      <xdr:col>29</xdr:col>
      <xdr:colOff>127000</xdr:colOff>
      <xdr:row>35</xdr:row>
      <xdr:rowOff>147702</xdr:rowOff>
    </xdr:to>
    <xdr:cxnSp macro="">
      <xdr:nvCxnSpPr>
        <xdr:cNvPr id="108" name="直線コネクタ 107"/>
        <xdr:cNvCxnSpPr/>
      </xdr:nvCxnSpPr>
      <xdr:spPr bwMode="auto">
        <a:xfrm flipV="1">
          <a:off x="5003800" y="6737510"/>
          <a:ext cx="647700" cy="205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111938</xdr:rowOff>
    </xdr:from>
    <xdr:ext cx="762000" cy="259045"/>
    <xdr:sp macro="" textlink="">
      <xdr:nvSpPr>
        <xdr:cNvPr id="109" name="人口1人当たり決算額の推移平均値テキスト445"/>
        <xdr:cNvSpPr txBox="1"/>
      </xdr:nvSpPr>
      <xdr:spPr>
        <a:xfrm>
          <a:off x="5740400" y="6722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132500</xdr:rowOff>
    </xdr:from>
    <xdr:to>
      <xdr:col>26</xdr:col>
      <xdr:colOff>50800</xdr:colOff>
      <xdr:row>35</xdr:row>
      <xdr:rowOff>147702</xdr:rowOff>
    </xdr:to>
    <xdr:cxnSp macro="">
      <xdr:nvCxnSpPr>
        <xdr:cNvPr id="111" name="直線コネクタ 110"/>
        <xdr:cNvCxnSpPr/>
      </xdr:nvCxnSpPr>
      <xdr:spPr bwMode="auto">
        <a:xfrm>
          <a:off x="4305300" y="6742850"/>
          <a:ext cx="698500" cy="15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190947</xdr:rowOff>
    </xdr:from>
    <xdr:ext cx="736600" cy="259045"/>
    <xdr:sp macro="" textlink="">
      <xdr:nvSpPr>
        <xdr:cNvPr id="113" name="テキスト ボックス 112"/>
        <xdr:cNvSpPr txBox="1"/>
      </xdr:nvSpPr>
      <xdr:spPr>
        <a:xfrm>
          <a:off x="4622800" y="680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132500</xdr:rowOff>
    </xdr:from>
    <xdr:to>
      <xdr:col>22</xdr:col>
      <xdr:colOff>114300</xdr:colOff>
      <xdr:row>35</xdr:row>
      <xdr:rowOff>147885</xdr:rowOff>
    </xdr:to>
    <xdr:cxnSp macro="">
      <xdr:nvCxnSpPr>
        <xdr:cNvPr id="114" name="直線コネクタ 113"/>
        <xdr:cNvCxnSpPr/>
      </xdr:nvCxnSpPr>
      <xdr:spPr bwMode="auto">
        <a:xfrm flipV="1">
          <a:off x="3606800" y="6742850"/>
          <a:ext cx="698500" cy="15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210007</xdr:rowOff>
    </xdr:from>
    <xdr:ext cx="762000" cy="259045"/>
    <xdr:sp macro="" textlink="">
      <xdr:nvSpPr>
        <xdr:cNvPr id="116" name="テキスト ボックス 115"/>
        <xdr:cNvSpPr txBox="1"/>
      </xdr:nvSpPr>
      <xdr:spPr>
        <a:xfrm>
          <a:off x="39243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147885</xdr:rowOff>
    </xdr:from>
    <xdr:to>
      <xdr:col>18</xdr:col>
      <xdr:colOff>177800</xdr:colOff>
      <xdr:row>35</xdr:row>
      <xdr:rowOff>159462</xdr:rowOff>
    </xdr:to>
    <xdr:cxnSp macro="">
      <xdr:nvCxnSpPr>
        <xdr:cNvPr id="117" name="直線コネクタ 116"/>
        <xdr:cNvCxnSpPr/>
      </xdr:nvCxnSpPr>
      <xdr:spPr bwMode="auto">
        <a:xfrm flipV="1">
          <a:off x="2908300" y="6758235"/>
          <a:ext cx="698500" cy="11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232140</xdr:rowOff>
    </xdr:from>
    <xdr:ext cx="762000" cy="259045"/>
    <xdr:sp macro="" textlink="">
      <xdr:nvSpPr>
        <xdr:cNvPr id="119" name="テキスト ボックス 118"/>
        <xdr:cNvSpPr txBox="1"/>
      </xdr:nvSpPr>
      <xdr:spPr>
        <a:xfrm>
          <a:off x="32258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243410</xdr:rowOff>
    </xdr:from>
    <xdr:ext cx="762000" cy="259045"/>
    <xdr:sp macro="" textlink="">
      <xdr:nvSpPr>
        <xdr:cNvPr id="121" name="テキスト ボックス 120"/>
        <xdr:cNvSpPr txBox="1"/>
      </xdr:nvSpPr>
      <xdr:spPr>
        <a:xfrm>
          <a:off x="2527300" y="685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76360</xdr:rowOff>
    </xdr:from>
    <xdr:to>
      <xdr:col>29</xdr:col>
      <xdr:colOff>177800</xdr:colOff>
      <xdr:row>35</xdr:row>
      <xdr:rowOff>177960</xdr:rowOff>
    </xdr:to>
    <xdr:sp macro="" textlink="">
      <xdr:nvSpPr>
        <xdr:cNvPr id="127" name="楕円 126"/>
        <xdr:cNvSpPr/>
      </xdr:nvSpPr>
      <xdr:spPr bwMode="auto">
        <a:xfrm>
          <a:off x="5600700" y="6686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264337</xdr:rowOff>
    </xdr:from>
    <xdr:ext cx="762000" cy="259045"/>
    <xdr:sp macro="" textlink="">
      <xdr:nvSpPr>
        <xdr:cNvPr id="128" name="人口1人当たり決算額の推移該当値テキスト445"/>
        <xdr:cNvSpPr txBox="1"/>
      </xdr:nvSpPr>
      <xdr:spPr>
        <a:xfrm>
          <a:off x="5740400" y="653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96902</xdr:rowOff>
    </xdr:from>
    <xdr:to>
      <xdr:col>26</xdr:col>
      <xdr:colOff>101600</xdr:colOff>
      <xdr:row>35</xdr:row>
      <xdr:rowOff>198502</xdr:rowOff>
    </xdr:to>
    <xdr:sp macro="" textlink="">
      <xdr:nvSpPr>
        <xdr:cNvPr id="129" name="楕円 128"/>
        <xdr:cNvSpPr/>
      </xdr:nvSpPr>
      <xdr:spPr bwMode="auto">
        <a:xfrm>
          <a:off x="4953000" y="6707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208679</xdr:rowOff>
    </xdr:from>
    <xdr:ext cx="736600" cy="259045"/>
    <xdr:sp macro="" textlink="">
      <xdr:nvSpPr>
        <xdr:cNvPr id="130" name="テキスト ボックス 129"/>
        <xdr:cNvSpPr txBox="1"/>
      </xdr:nvSpPr>
      <xdr:spPr>
        <a:xfrm>
          <a:off x="4622800" y="64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81700</xdr:rowOff>
    </xdr:from>
    <xdr:to>
      <xdr:col>22</xdr:col>
      <xdr:colOff>165100</xdr:colOff>
      <xdr:row>35</xdr:row>
      <xdr:rowOff>183300</xdr:rowOff>
    </xdr:to>
    <xdr:sp macro="" textlink="">
      <xdr:nvSpPr>
        <xdr:cNvPr id="131" name="楕円 130"/>
        <xdr:cNvSpPr/>
      </xdr:nvSpPr>
      <xdr:spPr bwMode="auto">
        <a:xfrm>
          <a:off x="4254500" y="6692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193477</xdr:rowOff>
    </xdr:from>
    <xdr:ext cx="762000" cy="259045"/>
    <xdr:sp macro="" textlink="">
      <xdr:nvSpPr>
        <xdr:cNvPr id="132" name="テキスト ボックス 131"/>
        <xdr:cNvSpPr txBox="1"/>
      </xdr:nvSpPr>
      <xdr:spPr>
        <a:xfrm>
          <a:off x="3924300" y="646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97085</xdr:rowOff>
    </xdr:from>
    <xdr:to>
      <xdr:col>19</xdr:col>
      <xdr:colOff>38100</xdr:colOff>
      <xdr:row>35</xdr:row>
      <xdr:rowOff>198685</xdr:rowOff>
    </xdr:to>
    <xdr:sp macro="" textlink="">
      <xdr:nvSpPr>
        <xdr:cNvPr id="133" name="楕円 132"/>
        <xdr:cNvSpPr/>
      </xdr:nvSpPr>
      <xdr:spPr bwMode="auto">
        <a:xfrm>
          <a:off x="3556000" y="6707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208862</xdr:rowOff>
    </xdr:from>
    <xdr:ext cx="762000" cy="259045"/>
    <xdr:sp macro="" textlink="">
      <xdr:nvSpPr>
        <xdr:cNvPr id="134" name="テキスト ボックス 133"/>
        <xdr:cNvSpPr txBox="1"/>
      </xdr:nvSpPr>
      <xdr:spPr>
        <a:xfrm>
          <a:off x="3225800" y="647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108662</xdr:rowOff>
    </xdr:from>
    <xdr:to>
      <xdr:col>15</xdr:col>
      <xdr:colOff>101600</xdr:colOff>
      <xdr:row>35</xdr:row>
      <xdr:rowOff>210262</xdr:rowOff>
    </xdr:to>
    <xdr:sp macro="" textlink="">
      <xdr:nvSpPr>
        <xdr:cNvPr id="135" name="楕円 134"/>
        <xdr:cNvSpPr/>
      </xdr:nvSpPr>
      <xdr:spPr bwMode="auto">
        <a:xfrm>
          <a:off x="2857500" y="6719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220439</xdr:rowOff>
    </xdr:from>
    <xdr:ext cx="762000" cy="259045"/>
    <xdr:sp macro="" textlink="">
      <xdr:nvSpPr>
        <xdr:cNvPr id="136" name="テキスト ボックス 135"/>
        <xdr:cNvSpPr txBox="1"/>
      </xdr:nvSpPr>
      <xdr:spPr>
        <a:xfrm>
          <a:off x="2527300" y="648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北海道雄武町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4,093
3,865
636.88
7,249,986
6,802,147
261,066
3,851,959
4,915,836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128489</xdr:rowOff>
    </xdr:from>
    <xdr:to>
      <xdr:col>24</xdr:col>
      <xdr:colOff>63500</xdr:colOff>
      <xdr:row>36</xdr:row>
      <xdr:rowOff>129714</xdr:rowOff>
    </xdr:to>
    <xdr:cxnSp macro="">
      <xdr:nvCxnSpPr>
        <xdr:cNvPr id="60" name="直線コネクタ 59"/>
        <xdr:cNvCxnSpPr/>
      </xdr:nvCxnSpPr>
      <xdr:spPr>
        <a:xfrm>
          <a:off x="3797300" y="6300689"/>
          <a:ext cx="838200" cy="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67105</xdr:rowOff>
    </xdr:from>
    <xdr:ext cx="599010" cy="259045"/>
    <xdr:sp macro="" textlink="">
      <xdr:nvSpPr>
        <xdr:cNvPr id="61" name="人件費平均値テキスト"/>
        <xdr:cNvSpPr txBox="1"/>
      </xdr:nvSpPr>
      <xdr:spPr>
        <a:xfrm>
          <a:off x="4686300" y="6067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128489</xdr:rowOff>
    </xdr:from>
    <xdr:to>
      <xdr:col>19</xdr:col>
      <xdr:colOff>177800</xdr:colOff>
      <xdr:row>36</xdr:row>
      <xdr:rowOff>138180</xdr:rowOff>
    </xdr:to>
    <xdr:cxnSp macro="">
      <xdr:nvCxnSpPr>
        <xdr:cNvPr id="63" name="直線コネクタ 62"/>
        <xdr:cNvCxnSpPr/>
      </xdr:nvCxnSpPr>
      <xdr:spPr>
        <a:xfrm flipV="1">
          <a:off x="2908300" y="6300689"/>
          <a:ext cx="889000" cy="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169302</xdr:rowOff>
    </xdr:from>
    <xdr:ext cx="599010" cy="259045"/>
    <xdr:sp macro="" textlink="">
      <xdr:nvSpPr>
        <xdr:cNvPr id="65" name="テキスト ボックス 64"/>
        <xdr:cNvSpPr txBox="1"/>
      </xdr:nvSpPr>
      <xdr:spPr>
        <a:xfrm>
          <a:off x="3497795" y="59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138180</xdr:rowOff>
    </xdr:from>
    <xdr:to>
      <xdr:col>15</xdr:col>
      <xdr:colOff>50800</xdr:colOff>
      <xdr:row>36</xdr:row>
      <xdr:rowOff>168936</xdr:rowOff>
    </xdr:to>
    <xdr:cxnSp macro="">
      <xdr:nvCxnSpPr>
        <xdr:cNvPr id="66" name="直線コネクタ 65"/>
        <xdr:cNvCxnSpPr/>
      </xdr:nvCxnSpPr>
      <xdr:spPr>
        <a:xfrm flipV="1">
          <a:off x="2019300" y="6310380"/>
          <a:ext cx="889000" cy="3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13883</xdr:rowOff>
    </xdr:from>
    <xdr:ext cx="599010" cy="259045"/>
    <xdr:sp macro="" textlink="">
      <xdr:nvSpPr>
        <xdr:cNvPr id="68" name="テキスト ボックス 67"/>
        <xdr:cNvSpPr txBox="1"/>
      </xdr:nvSpPr>
      <xdr:spPr>
        <a:xfrm>
          <a:off x="2608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168936</xdr:rowOff>
    </xdr:from>
    <xdr:to>
      <xdr:col>10</xdr:col>
      <xdr:colOff>114300</xdr:colOff>
      <xdr:row>37</xdr:row>
      <xdr:rowOff>44454</xdr:rowOff>
    </xdr:to>
    <xdr:cxnSp macro="">
      <xdr:nvCxnSpPr>
        <xdr:cNvPr id="69" name="直線コネクタ 68"/>
        <xdr:cNvCxnSpPr/>
      </xdr:nvCxnSpPr>
      <xdr:spPr>
        <a:xfrm flipV="1">
          <a:off x="1130300" y="6341136"/>
          <a:ext cx="889000" cy="4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27770</xdr:rowOff>
    </xdr:from>
    <xdr:ext cx="599010" cy="259045"/>
    <xdr:sp macro="" textlink="">
      <xdr:nvSpPr>
        <xdr:cNvPr id="71" name="テキスト ボックス 70"/>
        <xdr:cNvSpPr txBox="1"/>
      </xdr:nvSpPr>
      <xdr:spPr>
        <a:xfrm>
          <a:off x="1719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77399</xdr:rowOff>
    </xdr:from>
    <xdr:ext cx="599010" cy="259045"/>
    <xdr:sp macro="" textlink="">
      <xdr:nvSpPr>
        <xdr:cNvPr id="73" name="テキスト ボックス 72"/>
        <xdr:cNvSpPr txBox="1"/>
      </xdr:nvSpPr>
      <xdr:spPr>
        <a:xfrm>
          <a:off x="830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78914</xdr:rowOff>
    </xdr:from>
    <xdr:to>
      <xdr:col>24</xdr:col>
      <xdr:colOff>114300</xdr:colOff>
      <xdr:row>37</xdr:row>
      <xdr:rowOff>9064</xdr:rowOff>
    </xdr:to>
    <xdr:sp macro="" textlink="">
      <xdr:nvSpPr>
        <xdr:cNvPr id="79" name="楕円 78"/>
        <xdr:cNvSpPr/>
      </xdr:nvSpPr>
      <xdr:spPr>
        <a:xfrm>
          <a:off x="4584700" y="625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57341</xdr:rowOff>
    </xdr:from>
    <xdr:ext cx="599010" cy="259045"/>
    <xdr:sp macro="" textlink="">
      <xdr:nvSpPr>
        <xdr:cNvPr id="80" name="人件費該当値テキスト"/>
        <xdr:cNvSpPr txBox="1"/>
      </xdr:nvSpPr>
      <xdr:spPr>
        <a:xfrm>
          <a:off x="4686300" y="6229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77689</xdr:rowOff>
    </xdr:from>
    <xdr:to>
      <xdr:col>20</xdr:col>
      <xdr:colOff>38100</xdr:colOff>
      <xdr:row>37</xdr:row>
      <xdr:rowOff>7839</xdr:rowOff>
    </xdr:to>
    <xdr:sp macro="" textlink="">
      <xdr:nvSpPr>
        <xdr:cNvPr id="81" name="楕円 80"/>
        <xdr:cNvSpPr/>
      </xdr:nvSpPr>
      <xdr:spPr>
        <a:xfrm>
          <a:off x="3746500" y="624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170416</xdr:rowOff>
    </xdr:from>
    <xdr:ext cx="599010" cy="259045"/>
    <xdr:sp macro="" textlink="">
      <xdr:nvSpPr>
        <xdr:cNvPr id="82" name="テキスト ボックス 81"/>
        <xdr:cNvSpPr txBox="1"/>
      </xdr:nvSpPr>
      <xdr:spPr>
        <a:xfrm>
          <a:off x="3497795" y="6342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87380</xdr:rowOff>
    </xdr:from>
    <xdr:to>
      <xdr:col>15</xdr:col>
      <xdr:colOff>101600</xdr:colOff>
      <xdr:row>37</xdr:row>
      <xdr:rowOff>17530</xdr:rowOff>
    </xdr:to>
    <xdr:sp macro="" textlink="">
      <xdr:nvSpPr>
        <xdr:cNvPr id="83" name="楕円 82"/>
        <xdr:cNvSpPr/>
      </xdr:nvSpPr>
      <xdr:spPr>
        <a:xfrm>
          <a:off x="2857500" y="625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8657</xdr:rowOff>
    </xdr:from>
    <xdr:ext cx="599010" cy="259045"/>
    <xdr:sp macro="" textlink="">
      <xdr:nvSpPr>
        <xdr:cNvPr id="84" name="テキスト ボックス 83"/>
        <xdr:cNvSpPr txBox="1"/>
      </xdr:nvSpPr>
      <xdr:spPr>
        <a:xfrm>
          <a:off x="2608795" y="6352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118136</xdr:rowOff>
    </xdr:from>
    <xdr:to>
      <xdr:col>10</xdr:col>
      <xdr:colOff>165100</xdr:colOff>
      <xdr:row>37</xdr:row>
      <xdr:rowOff>48286</xdr:rowOff>
    </xdr:to>
    <xdr:sp macro="" textlink="">
      <xdr:nvSpPr>
        <xdr:cNvPr id="85" name="楕円 84"/>
        <xdr:cNvSpPr/>
      </xdr:nvSpPr>
      <xdr:spPr>
        <a:xfrm>
          <a:off x="1968500" y="629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39413</xdr:rowOff>
    </xdr:from>
    <xdr:ext cx="599010" cy="259045"/>
    <xdr:sp macro="" textlink="">
      <xdr:nvSpPr>
        <xdr:cNvPr id="86" name="テキスト ボックス 85"/>
        <xdr:cNvSpPr txBox="1"/>
      </xdr:nvSpPr>
      <xdr:spPr>
        <a:xfrm>
          <a:off x="1719795" y="638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165104</xdr:rowOff>
    </xdr:from>
    <xdr:to>
      <xdr:col>6</xdr:col>
      <xdr:colOff>38100</xdr:colOff>
      <xdr:row>37</xdr:row>
      <xdr:rowOff>95254</xdr:rowOff>
    </xdr:to>
    <xdr:sp macro="" textlink="">
      <xdr:nvSpPr>
        <xdr:cNvPr id="87" name="楕円 86"/>
        <xdr:cNvSpPr/>
      </xdr:nvSpPr>
      <xdr:spPr>
        <a:xfrm>
          <a:off x="1079500" y="633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86381</xdr:rowOff>
    </xdr:from>
    <xdr:ext cx="599010" cy="259045"/>
    <xdr:sp macro="" textlink="">
      <xdr:nvSpPr>
        <xdr:cNvPr id="88" name="テキスト ボックス 87"/>
        <xdr:cNvSpPr txBox="1"/>
      </xdr:nvSpPr>
      <xdr:spPr>
        <a:xfrm>
          <a:off x="830795" y="643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10521</xdr:rowOff>
    </xdr:from>
    <xdr:to>
      <xdr:col>24</xdr:col>
      <xdr:colOff>63500</xdr:colOff>
      <xdr:row>57</xdr:row>
      <xdr:rowOff>20987</xdr:rowOff>
    </xdr:to>
    <xdr:cxnSp macro="">
      <xdr:nvCxnSpPr>
        <xdr:cNvPr id="117" name="直線コネクタ 116"/>
        <xdr:cNvCxnSpPr/>
      </xdr:nvCxnSpPr>
      <xdr:spPr>
        <a:xfrm flipV="1">
          <a:off x="3797300" y="9783171"/>
          <a:ext cx="838200" cy="1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151317</xdr:rowOff>
    </xdr:from>
    <xdr:ext cx="599010" cy="259045"/>
    <xdr:sp macro="" textlink="">
      <xdr:nvSpPr>
        <xdr:cNvPr id="118" name="物件費平均値テキスト"/>
        <xdr:cNvSpPr txBox="1"/>
      </xdr:nvSpPr>
      <xdr:spPr>
        <a:xfrm>
          <a:off x="4686300" y="975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20987</xdr:rowOff>
    </xdr:from>
    <xdr:to>
      <xdr:col>19</xdr:col>
      <xdr:colOff>177800</xdr:colOff>
      <xdr:row>57</xdr:row>
      <xdr:rowOff>112442</xdr:rowOff>
    </xdr:to>
    <xdr:cxnSp macro="">
      <xdr:nvCxnSpPr>
        <xdr:cNvPr id="120" name="直線コネクタ 119"/>
        <xdr:cNvCxnSpPr/>
      </xdr:nvCxnSpPr>
      <xdr:spPr>
        <a:xfrm flipV="1">
          <a:off x="2908300" y="9793637"/>
          <a:ext cx="889000" cy="9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98249</xdr:rowOff>
    </xdr:from>
    <xdr:ext cx="599010" cy="259045"/>
    <xdr:sp macro="" textlink="">
      <xdr:nvSpPr>
        <xdr:cNvPr id="122" name="テキスト ボックス 121"/>
        <xdr:cNvSpPr txBox="1"/>
      </xdr:nvSpPr>
      <xdr:spPr>
        <a:xfrm>
          <a:off x="3497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112442</xdr:rowOff>
    </xdr:from>
    <xdr:to>
      <xdr:col>15</xdr:col>
      <xdr:colOff>50800</xdr:colOff>
      <xdr:row>57</xdr:row>
      <xdr:rowOff>150236</xdr:rowOff>
    </xdr:to>
    <xdr:cxnSp macro="">
      <xdr:nvCxnSpPr>
        <xdr:cNvPr id="123" name="直線コネクタ 122"/>
        <xdr:cNvCxnSpPr/>
      </xdr:nvCxnSpPr>
      <xdr:spPr>
        <a:xfrm flipV="1">
          <a:off x="2019300" y="9885092"/>
          <a:ext cx="889000" cy="3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157395</xdr:rowOff>
    </xdr:from>
    <xdr:ext cx="599010" cy="259045"/>
    <xdr:sp macro="" textlink="">
      <xdr:nvSpPr>
        <xdr:cNvPr id="125" name="テキスト ボックス 124"/>
        <xdr:cNvSpPr txBox="1"/>
      </xdr:nvSpPr>
      <xdr:spPr>
        <a:xfrm>
          <a:off x="2608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150236</xdr:rowOff>
    </xdr:from>
    <xdr:to>
      <xdr:col>10</xdr:col>
      <xdr:colOff>114300</xdr:colOff>
      <xdr:row>57</xdr:row>
      <xdr:rowOff>154737</xdr:rowOff>
    </xdr:to>
    <xdr:cxnSp macro="">
      <xdr:nvCxnSpPr>
        <xdr:cNvPr id="126" name="直線コネクタ 125"/>
        <xdr:cNvCxnSpPr/>
      </xdr:nvCxnSpPr>
      <xdr:spPr>
        <a:xfrm flipV="1">
          <a:off x="1130300" y="9922886"/>
          <a:ext cx="889000" cy="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xdr:cNvSpPr txBox="1"/>
      </xdr:nvSpPr>
      <xdr:spPr>
        <a:xfrm>
          <a:off x="1719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4485</xdr:rowOff>
    </xdr:from>
    <xdr:ext cx="599010" cy="259045"/>
    <xdr:sp macro="" textlink="">
      <xdr:nvSpPr>
        <xdr:cNvPr id="130" name="テキスト ボックス 129"/>
        <xdr:cNvSpPr txBox="1"/>
      </xdr:nvSpPr>
      <xdr:spPr>
        <a:xfrm>
          <a:off x="830795" y="960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131171</xdr:rowOff>
    </xdr:from>
    <xdr:to>
      <xdr:col>24</xdr:col>
      <xdr:colOff>114300</xdr:colOff>
      <xdr:row>57</xdr:row>
      <xdr:rowOff>61321</xdr:rowOff>
    </xdr:to>
    <xdr:sp macro="" textlink="">
      <xdr:nvSpPr>
        <xdr:cNvPr id="136" name="楕円 135"/>
        <xdr:cNvSpPr/>
      </xdr:nvSpPr>
      <xdr:spPr>
        <a:xfrm>
          <a:off x="4584700" y="973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154048</xdr:rowOff>
    </xdr:from>
    <xdr:ext cx="599010" cy="259045"/>
    <xdr:sp macro="" textlink="">
      <xdr:nvSpPr>
        <xdr:cNvPr id="137" name="物件費該当値テキスト"/>
        <xdr:cNvSpPr txBox="1"/>
      </xdr:nvSpPr>
      <xdr:spPr>
        <a:xfrm>
          <a:off x="4686300" y="958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141637</xdr:rowOff>
    </xdr:from>
    <xdr:to>
      <xdr:col>20</xdr:col>
      <xdr:colOff>38100</xdr:colOff>
      <xdr:row>57</xdr:row>
      <xdr:rowOff>71787</xdr:rowOff>
    </xdr:to>
    <xdr:sp macro="" textlink="">
      <xdr:nvSpPr>
        <xdr:cNvPr id="138" name="楕円 137"/>
        <xdr:cNvSpPr/>
      </xdr:nvSpPr>
      <xdr:spPr>
        <a:xfrm>
          <a:off x="3746500" y="974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88314</xdr:rowOff>
    </xdr:from>
    <xdr:ext cx="599010" cy="259045"/>
    <xdr:sp macro="" textlink="">
      <xdr:nvSpPr>
        <xdr:cNvPr id="139" name="テキスト ボックス 138"/>
        <xdr:cNvSpPr txBox="1"/>
      </xdr:nvSpPr>
      <xdr:spPr>
        <a:xfrm>
          <a:off x="3497795" y="9518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61642</xdr:rowOff>
    </xdr:from>
    <xdr:to>
      <xdr:col>15</xdr:col>
      <xdr:colOff>101600</xdr:colOff>
      <xdr:row>57</xdr:row>
      <xdr:rowOff>163242</xdr:rowOff>
    </xdr:to>
    <xdr:sp macro="" textlink="">
      <xdr:nvSpPr>
        <xdr:cNvPr id="140" name="楕円 139"/>
        <xdr:cNvSpPr/>
      </xdr:nvSpPr>
      <xdr:spPr>
        <a:xfrm>
          <a:off x="2857500" y="983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154369</xdr:rowOff>
    </xdr:from>
    <xdr:ext cx="599010" cy="259045"/>
    <xdr:sp macro="" textlink="">
      <xdr:nvSpPr>
        <xdr:cNvPr id="141" name="テキスト ボックス 140"/>
        <xdr:cNvSpPr txBox="1"/>
      </xdr:nvSpPr>
      <xdr:spPr>
        <a:xfrm>
          <a:off x="2608795" y="992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99436</xdr:rowOff>
    </xdr:from>
    <xdr:to>
      <xdr:col>10</xdr:col>
      <xdr:colOff>165100</xdr:colOff>
      <xdr:row>58</xdr:row>
      <xdr:rowOff>29586</xdr:rowOff>
    </xdr:to>
    <xdr:sp macro="" textlink="">
      <xdr:nvSpPr>
        <xdr:cNvPr id="142" name="楕円 141"/>
        <xdr:cNvSpPr/>
      </xdr:nvSpPr>
      <xdr:spPr>
        <a:xfrm>
          <a:off x="1968500" y="987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20713</xdr:rowOff>
    </xdr:from>
    <xdr:ext cx="599010" cy="259045"/>
    <xdr:sp macro="" textlink="">
      <xdr:nvSpPr>
        <xdr:cNvPr id="143" name="テキスト ボックス 142"/>
        <xdr:cNvSpPr txBox="1"/>
      </xdr:nvSpPr>
      <xdr:spPr>
        <a:xfrm>
          <a:off x="1719795" y="996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103937</xdr:rowOff>
    </xdr:from>
    <xdr:to>
      <xdr:col>6</xdr:col>
      <xdr:colOff>38100</xdr:colOff>
      <xdr:row>58</xdr:row>
      <xdr:rowOff>34087</xdr:rowOff>
    </xdr:to>
    <xdr:sp macro="" textlink="">
      <xdr:nvSpPr>
        <xdr:cNvPr id="144" name="楕円 143"/>
        <xdr:cNvSpPr/>
      </xdr:nvSpPr>
      <xdr:spPr>
        <a:xfrm>
          <a:off x="1079500" y="987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25214</xdr:rowOff>
    </xdr:from>
    <xdr:ext cx="599010" cy="259045"/>
    <xdr:sp macro="" textlink="">
      <xdr:nvSpPr>
        <xdr:cNvPr id="145" name="テキスト ボックス 144"/>
        <xdr:cNvSpPr txBox="1"/>
      </xdr:nvSpPr>
      <xdr:spPr>
        <a:xfrm>
          <a:off x="830795" y="996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168618</xdr:rowOff>
    </xdr:from>
    <xdr:to>
      <xdr:col>24</xdr:col>
      <xdr:colOff>63500</xdr:colOff>
      <xdr:row>77</xdr:row>
      <xdr:rowOff>59544</xdr:rowOff>
    </xdr:to>
    <xdr:cxnSp macro="">
      <xdr:nvCxnSpPr>
        <xdr:cNvPr id="172" name="直線コネクタ 171"/>
        <xdr:cNvCxnSpPr/>
      </xdr:nvCxnSpPr>
      <xdr:spPr>
        <a:xfrm flipV="1">
          <a:off x="3797300" y="13198818"/>
          <a:ext cx="838200" cy="6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54909</xdr:rowOff>
    </xdr:from>
    <xdr:ext cx="534377" cy="259045"/>
    <xdr:sp macro="" textlink="">
      <xdr:nvSpPr>
        <xdr:cNvPr id="173" name="維持補修費平均値テキスト"/>
        <xdr:cNvSpPr txBox="1"/>
      </xdr:nvSpPr>
      <xdr:spPr>
        <a:xfrm>
          <a:off x="4686300" y="13256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54688</xdr:rowOff>
    </xdr:from>
    <xdr:to>
      <xdr:col>19</xdr:col>
      <xdr:colOff>177800</xdr:colOff>
      <xdr:row>77</xdr:row>
      <xdr:rowOff>59544</xdr:rowOff>
    </xdr:to>
    <xdr:cxnSp macro="">
      <xdr:nvCxnSpPr>
        <xdr:cNvPr id="175" name="直線コネクタ 174"/>
        <xdr:cNvCxnSpPr/>
      </xdr:nvCxnSpPr>
      <xdr:spPr>
        <a:xfrm>
          <a:off x="2908300" y="13256338"/>
          <a:ext cx="889000" cy="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2940</xdr:rowOff>
    </xdr:from>
    <xdr:ext cx="534377" cy="259045"/>
    <xdr:sp macro="" textlink="">
      <xdr:nvSpPr>
        <xdr:cNvPr id="177" name="テキスト ボックス 176"/>
        <xdr:cNvSpPr txBox="1"/>
      </xdr:nvSpPr>
      <xdr:spPr>
        <a:xfrm>
          <a:off x="3530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54688</xdr:rowOff>
    </xdr:from>
    <xdr:to>
      <xdr:col>15</xdr:col>
      <xdr:colOff>50800</xdr:colOff>
      <xdr:row>78</xdr:row>
      <xdr:rowOff>80465</xdr:rowOff>
    </xdr:to>
    <xdr:cxnSp macro="">
      <xdr:nvCxnSpPr>
        <xdr:cNvPr id="178" name="直線コネクタ 177"/>
        <xdr:cNvCxnSpPr/>
      </xdr:nvCxnSpPr>
      <xdr:spPr>
        <a:xfrm flipV="1">
          <a:off x="2019300" y="13256338"/>
          <a:ext cx="889000" cy="19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14026</xdr:rowOff>
    </xdr:from>
    <xdr:ext cx="534377" cy="259045"/>
    <xdr:sp macro="" textlink="">
      <xdr:nvSpPr>
        <xdr:cNvPr id="180" name="テキスト ボックス 179"/>
        <xdr:cNvSpPr txBox="1"/>
      </xdr:nvSpPr>
      <xdr:spPr>
        <a:xfrm>
          <a:off x="2641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80465</xdr:rowOff>
    </xdr:from>
    <xdr:to>
      <xdr:col>10</xdr:col>
      <xdr:colOff>114300</xdr:colOff>
      <xdr:row>78</xdr:row>
      <xdr:rowOff>97431</xdr:rowOff>
    </xdr:to>
    <xdr:cxnSp macro="">
      <xdr:nvCxnSpPr>
        <xdr:cNvPr id="181" name="直線コネクタ 180"/>
        <xdr:cNvCxnSpPr/>
      </xdr:nvCxnSpPr>
      <xdr:spPr>
        <a:xfrm flipV="1">
          <a:off x="1130300" y="13453565"/>
          <a:ext cx="889000" cy="1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117818</xdr:rowOff>
    </xdr:from>
    <xdr:to>
      <xdr:col>24</xdr:col>
      <xdr:colOff>114300</xdr:colOff>
      <xdr:row>77</xdr:row>
      <xdr:rowOff>47968</xdr:rowOff>
    </xdr:to>
    <xdr:sp macro="" textlink="">
      <xdr:nvSpPr>
        <xdr:cNvPr id="191" name="楕円 190"/>
        <xdr:cNvSpPr/>
      </xdr:nvSpPr>
      <xdr:spPr>
        <a:xfrm>
          <a:off x="4584700" y="1314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140695</xdr:rowOff>
    </xdr:from>
    <xdr:ext cx="534377" cy="259045"/>
    <xdr:sp macro="" textlink="">
      <xdr:nvSpPr>
        <xdr:cNvPr id="192" name="維持補修費該当値テキスト"/>
        <xdr:cNvSpPr txBox="1"/>
      </xdr:nvSpPr>
      <xdr:spPr>
        <a:xfrm>
          <a:off x="4686300" y="1299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8744</xdr:rowOff>
    </xdr:from>
    <xdr:to>
      <xdr:col>20</xdr:col>
      <xdr:colOff>38100</xdr:colOff>
      <xdr:row>77</xdr:row>
      <xdr:rowOff>110344</xdr:rowOff>
    </xdr:to>
    <xdr:sp macro="" textlink="">
      <xdr:nvSpPr>
        <xdr:cNvPr id="193" name="楕円 192"/>
        <xdr:cNvSpPr/>
      </xdr:nvSpPr>
      <xdr:spPr>
        <a:xfrm>
          <a:off x="3746500" y="1321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126871</xdr:rowOff>
    </xdr:from>
    <xdr:ext cx="534377" cy="259045"/>
    <xdr:sp macro="" textlink="">
      <xdr:nvSpPr>
        <xdr:cNvPr id="194" name="テキスト ボックス 193"/>
        <xdr:cNvSpPr txBox="1"/>
      </xdr:nvSpPr>
      <xdr:spPr>
        <a:xfrm>
          <a:off x="3530111" y="129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3888</xdr:rowOff>
    </xdr:from>
    <xdr:to>
      <xdr:col>15</xdr:col>
      <xdr:colOff>101600</xdr:colOff>
      <xdr:row>77</xdr:row>
      <xdr:rowOff>105488</xdr:rowOff>
    </xdr:to>
    <xdr:sp macro="" textlink="">
      <xdr:nvSpPr>
        <xdr:cNvPr id="195" name="楕円 194"/>
        <xdr:cNvSpPr/>
      </xdr:nvSpPr>
      <xdr:spPr>
        <a:xfrm>
          <a:off x="2857500" y="1320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122015</xdr:rowOff>
    </xdr:from>
    <xdr:ext cx="534377" cy="259045"/>
    <xdr:sp macro="" textlink="">
      <xdr:nvSpPr>
        <xdr:cNvPr id="196" name="テキスト ボックス 195"/>
        <xdr:cNvSpPr txBox="1"/>
      </xdr:nvSpPr>
      <xdr:spPr>
        <a:xfrm>
          <a:off x="2641111" y="1298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29665</xdr:rowOff>
    </xdr:from>
    <xdr:to>
      <xdr:col>10</xdr:col>
      <xdr:colOff>165100</xdr:colOff>
      <xdr:row>78</xdr:row>
      <xdr:rowOff>131265</xdr:rowOff>
    </xdr:to>
    <xdr:sp macro="" textlink="">
      <xdr:nvSpPr>
        <xdr:cNvPr id="197" name="楕円 196"/>
        <xdr:cNvSpPr/>
      </xdr:nvSpPr>
      <xdr:spPr>
        <a:xfrm>
          <a:off x="1968500" y="134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122392</xdr:rowOff>
    </xdr:from>
    <xdr:ext cx="534377" cy="259045"/>
    <xdr:sp macro="" textlink="">
      <xdr:nvSpPr>
        <xdr:cNvPr id="198" name="テキスト ボックス 197"/>
        <xdr:cNvSpPr txBox="1"/>
      </xdr:nvSpPr>
      <xdr:spPr>
        <a:xfrm>
          <a:off x="1752111" y="1349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46631</xdr:rowOff>
    </xdr:from>
    <xdr:to>
      <xdr:col>6</xdr:col>
      <xdr:colOff>38100</xdr:colOff>
      <xdr:row>78</xdr:row>
      <xdr:rowOff>148231</xdr:rowOff>
    </xdr:to>
    <xdr:sp macro="" textlink="">
      <xdr:nvSpPr>
        <xdr:cNvPr id="199" name="楕円 198"/>
        <xdr:cNvSpPr/>
      </xdr:nvSpPr>
      <xdr:spPr>
        <a:xfrm>
          <a:off x="1079500" y="1341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139358</xdr:rowOff>
    </xdr:from>
    <xdr:ext cx="469744" cy="259045"/>
    <xdr:sp macro="" textlink="">
      <xdr:nvSpPr>
        <xdr:cNvPr id="200" name="テキスト ボックス 199"/>
        <xdr:cNvSpPr txBox="1"/>
      </xdr:nvSpPr>
      <xdr:spPr>
        <a:xfrm>
          <a:off x="895428" y="13512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62852</xdr:rowOff>
    </xdr:from>
    <xdr:to>
      <xdr:col>24</xdr:col>
      <xdr:colOff>63500</xdr:colOff>
      <xdr:row>95</xdr:row>
      <xdr:rowOff>107628</xdr:rowOff>
    </xdr:to>
    <xdr:cxnSp macro="">
      <xdr:nvCxnSpPr>
        <xdr:cNvPr id="229" name="直線コネクタ 228"/>
        <xdr:cNvCxnSpPr/>
      </xdr:nvCxnSpPr>
      <xdr:spPr>
        <a:xfrm flipV="1">
          <a:off x="3797300" y="16350602"/>
          <a:ext cx="838200" cy="4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0" name="扶助費平均値テキスト"/>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107628</xdr:rowOff>
    </xdr:from>
    <xdr:to>
      <xdr:col>19</xdr:col>
      <xdr:colOff>177800</xdr:colOff>
      <xdr:row>96</xdr:row>
      <xdr:rowOff>8643</xdr:rowOff>
    </xdr:to>
    <xdr:cxnSp macro="">
      <xdr:nvCxnSpPr>
        <xdr:cNvPr id="232" name="直線コネクタ 231"/>
        <xdr:cNvCxnSpPr/>
      </xdr:nvCxnSpPr>
      <xdr:spPr>
        <a:xfrm flipV="1">
          <a:off x="2908300" y="16395378"/>
          <a:ext cx="889000" cy="7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4" name="テキスト ボックス 233"/>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8643</xdr:rowOff>
    </xdr:from>
    <xdr:to>
      <xdr:col>15</xdr:col>
      <xdr:colOff>50800</xdr:colOff>
      <xdr:row>96</xdr:row>
      <xdr:rowOff>43436</xdr:rowOff>
    </xdr:to>
    <xdr:cxnSp macro="">
      <xdr:nvCxnSpPr>
        <xdr:cNvPr id="235" name="直線コネクタ 234"/>
        <xdr:cNvCxnSpPr/>
      </xdr:nvCxnSpPr>
      <xdr:spPr>
        <a:xfrm flipV="1">
          <a:off x="2019300" y="16467843"/>
          <a:ext cx="889000" cy="3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80460</xdr:rowOff>
    </xdr:from>
    <xdr:ext cx="534377" cy="259045"/>
    <xdr:sp macro="" textlink="">
      <xdr:nvSpPr>
        <xdr:cNvPr id="237" name="テキスト ボックス 236"/>
        <xdr:cNvSpPr txBox="1"/>
      </xdr:nvSpPr>
      <xdr:spPr>
        <a:xfrm>
          <a:off x="2641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41980</xdr:rowOff>
    </xdr:from>
    <xdr:to>
      <xdr:col>10</xdr:col>
      <xdr:colOff>114300</xdr:colOff>
      <xdr:row>96</xdr:row>
      <xdr:rowOff>43436</xdr:rowOff>
    </xdr:to>
    <xdr:cxnSp macro="">
      <xdr:nvCxnSpPr>
        <xdr:cNvPr id="238" name="直線コネクタ 237"/>
        <xdr:cNvCxnSpPr/>
      </xdr:nvCxnSpPr>
      <xdr:spPr>
        <a:xfrm>
          <a:off x="1130300" y="16501180"/>
          <a:ext cx="889000" cy="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0" name="テキスト ボックス 239"/>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107320</xdr:rowOff>
    </xdr:from>
    <xdr:ext cx="534377" cy="259045"/>
    <xdr:sp macro="" textlink="">
      <xdr:nvSpPr>
        <xdr:cNvPr id="242" name="テキスト ボックス 241"/>
        <xdr:cNvSpPr txBox="1"/>
      </xdr:nvSpPr>
      <xdr:spPr>
        <a:xfrm>
          <a:off x="863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12052</xdr:rowOff>
    </xdr:from>
    <xdr:to>
      <xdr:col>24</xdr:col>
      <xdr:colOff>114300</xdr:colOff>
      <xdr:row>95</xdr:row>
      <xdr:rowOff>113652</xdr:rowOff>
    </xdr:to>
    <xdr:sp macro="" textlink="">
      <xdr:nvSpPr>
        <xdr:cNvPr id="248" name="楕円 247"/>
        <xdr:cNvSpPr/>
      </xdr:nvSpPr>
      <xdr:spPr>
        <a:xfrm>
          <a:off x="4584700" y="1629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161929</xdr:rowOff>
    </xdr:from>
    <xdr:ext cx="534377" cy="259045"/>
    <xdr:sp macro="" textlink="">
      <xdr:nvSpPr>
        <xdr:cNvPr id="249" name="扶助費該当値テキスト"/>
        <xdr:cNvSpPr txBox="1"/>
      </xdr:nvSpPr>
      <xdr:spPr>
        <a:xfrm>
          <a:off x="4686300" y="1627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56828</xdr:rowOff>
    </xdr:from>
    <xdr:to>
      <xdr:col>20</xdr:col>
      <xdr:colOff>38100</xdr:colOff>
      <xdr:row>95</xdr:row>
      <xdr:rowOff>158428</xdr:rowOff>
    </xdr:to>
    <xdr:sp macro="" textlink="">
      <xdr:nvSpPr>
        <xdr:cNvPr id="250" name="楕円 249"/>
        <xdr:cNvSpPr/>
      </xdr:nvSpPr>
      <xdr:spPr>
        <a:xfrm>
          <a:off x="3746500" y="1634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149555</xdr:rowOff>
    </xdr:from>
    <xdr:ext cx="534377" cy="259045"/>
    <xdr:sp macro="" textlink="">
      <xdr:nvSpPr>
        <xdr:cNvPr id="251" name="テキスト ボックス 250"/>
        <xdr:cNvSpPr txBox="1"/>
      </xdr:nvSpPr>
      <xdr:spPr>
        <a:xfrm>
          <a:off x="3530111" y="1643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129293</xdr:rowOff>
    </xdr:from>
    <xdr:to>
      <xdr:col>15</xdr:col>
      <xdr:colOff>101600</xdr:colOff>
      <xdr:row>96</xdr:row>
      <xdr:rowOff>59443</xdr:rowOff>
    </xdr:to>
    <xdr:sp macro="" textlink="">
      <xdr:nvSpPr>
        <xdr:cNvPr id="252" name="楕円 251"/>
        <xdr:cNvSpPr/>
      </xdr:nvSpPr>
      <xdr:spPr>
        <a:xfrm>
          <a:off x="2857500" y="1641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50570</xdr:rowOff>
    </xdr:from>
    <xdr:ext cx="534377" cy="259045"/>
    <xdr:sp macro="" textlink="">
      <xdr:nvSpPr>
        <xdr:cNvPr id="253" name="テキスト ボックス 252"/>
        <xdr:cNvSpPr txBox="1"/>
      </xdr:nvSpPr>
      <xdr:spPr>
        <a:xfrm>
          <a:off x="2641111" y="1650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164086</xdr:rowOff>
    </xdr:from>
    <xdr:to>
      <xdr:col>10</xdr:col>
      <xdr:colOff>165100</xdr:colOff>
      <xdr:row>96</xdr:row>
      <xdr:rowOff>94236</xdr:rowOff>
    </xdr:to>
    <xdr:sp macro="" textlink="">
      <xdr:nvSpPr>
        <xdr:cNvPr id="254" name="楕円 253"/>
        <xdr:cNvSpPr/>
      </xdr:nvSpPr>
      <xdr:spPr>
        <a:xfrm>
          <a:off x="1968500" y="1645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85363</xdr:rowOff>
    </xdr:from>
    <xdr:ext cx="534377" cy="259045"/>
    <xdr:sp macro="" textlink="">
      <xdr:nvSpPr>
        <xdr:cNvPr id="255" name="テキスト ボックス 254"/>
        <xdr:cNvSpPr txBox="1"/>
      </xdr:nvSpPr>
      <xdr:spPr>
        <a:xfrm>
          <a:off x="1752111" y="1654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162630</xdr:rowOff>
    </xdr:from>
    <xdr:to>
      <xdr:col>6</xdr:col>
      <xdr:colOff>38100</xdr:colOff>
      <xdr:row>96</xdr:row>
      <xdr:rowOff>92780</xdr:rowOff>
    </xdr:to>
    <xdr:sp macro="" textlink="">
      <xdr:nvSpPr>
        <xdr:cNvPr id="256" name="楕円 255"/>
        <xdr:cNvSpPr/>
      </xdr:nvSpPr>
      <xdr:spPr>
        <a:xfrm>
          <a:off x="1079500" y="164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83907</xdr:rowOff>
    </xdr:from>
    <xdr:ext cx="534377" cy="259045"/>
    <xdr:sp macro="" textlink="">
      <xdr:nvSpPr>
        <xdr:cNvPr id="257" name="テキスト ボックス 256"/>
        <xdr:cNvSpPr txBox="1"/>
      </xdr:nvSpPr>
      <xdr:spPr>
        <a:xfrm>
          <a:off x="863111" y="1654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69579</xdr:rowOff>
    </xdr:from>
    <xdr:to>
      <xdr:col>55</xdr:col>
      <xdr:colOff>0</xdr:colOff>
      <xdr:row>35</xdr:row>
      <xdr:rowOff>78768</xdr:rowOff>
    </xdr:to>
    <xdr:cxnSp macro="">
      <xdr:nvCxnSpPr>
        <xdr:cNvPr id="286" name="直線コネクタ 285"/>
        <xdr:cNvCxnSpPr/>
      </xdr:nvCxnSpPr>
      <xdr:spPr>
        <a:xfrm flipV="1">
          <a:off x="9639300" y="6070329"/>
          <a:ext cx="838200" cy="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127870</xdr:rowOff>
    </xdr:from>
    <xdr:ext cx="599010" cy="259045"/>
    <xdr:sp macro="" textlink="">
      <xdr:nvSpPr>
        <xdr:cNvPr id="287" name="補助費等平均値テキスト"/>
        <xdr:cNvSpPr txBox="1"/>
      </xdr:nvSpPr>
      <xdr:spPr>
        <a:xfrm>
          <a:off x="10528300" y="6128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78768</xdr:rowOff>
    </xdr:from>
    <xdr:to>
      <xdr:col>50</xdr:col>
      <xdr:colOff>114300</xdr:colOff>
      <xdr:row>35</xdr:row>
      <xdr:rowOff>109350</xdr:rowOff>
    </xdr:to>
    <xdr:cxnSp macro="">
      <xdr:nvCxnSpPr>
        <xdr:cNvPr id="289" name="直線コネクタ 288"/>
        <xdr:cNvCxnSpPr/>
      </xdr:nvCxnSpPr>
      <xdr:spPr>
        <a:xfrm flipV="1">
          <a:off x="8750300" y="6079518"/>
          <a:ext cx="889000" cy="3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107484</xdr:rowOff>
    </xdr:from>
    <xdr:ext cx="599010" cy="259045"/>
    <xdr:sp macro="" textlink="">
      <xdr:nvSpPr>
        <xdr:cNvPr id="291" name="テキスト ボックス 290"/>
        <xdr:cNvSpPr txBox="1"/>
      </xdr:nvSpPr>
      <xdr:spPr>
        <a:xfrm>
          <a:off x="9339795" y="627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83937</xdr:rowOff>
    </xdr:from>
    <xdr:to>
      <xdr:col>45</xdr:col>
      <xdr:colOff>177800</xdr:colOff>
      <xdr:row>35</xdr:row>
      <xdr:rowOff>109350</xdr:rowOff>
    </xdr:to>
    <xdr:cxnSp macro="">
      <xdr:nvCxnSpPr>
        <xdr:cNvPr id="292" name="直線コネクタ 291"/>
        <xdr:cNvCxnSpPr/>
      </xdr:nvCxnSpPr>
      <xdr:spPr>
        <a:xfrm>
          <a:off x="7861300" y="5913237"/>
          <a:ext cx="889000" cy="19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147986</xdr:rowOff>
    </xdr:from>
    <xdr:ext cx="599010" cy="259045"/>
    <xdr:sp macro="" textlink="">
      <xdr:nvSpPr>
        <xdr:cNvPr id="294" name="テキスト ボックス 293"/>
        <xdr:cNvSpPr txBox="1"/>
      </xdr:nvSpPr>
      <xdr:spPr>
        <a:xfrm>
          <a:off x="8450795" y="632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83937</xdr:rowOff>
    </xdr:from>
    <xdr:to>
      <xdr:col>41</xdr:col>
      <xdr:colOff>50800</xdr:colOff>
      <xdr:row>36</xdr:row>
      <xdr:rowOff>101531</xdr:rowOff>
    </xdr:to>
    <xdr:cxnSp macro="">
      <xdr:nvCxnSpPr>
        <xdr:cNvPr id="295" name="直線コネクタ 294"/>
        <xdr:cNvCxnSpPr/>
      </xdr:nvCxnSpPr>
      <xdr:spPr>
        <a:xfrm flipV="1">
          <a:off x="6972300" y="5913237"/>
          <a:ext cx="889000" cy="36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129931</xdr:rowOff>
    </xdr:from>
    <xdr:ext cx="599010" cy="259045"/>
    <xdr:sp macro="" textlink="">
      <xdr:nvSpPr>
        <xdr:cNvPr id="297" name="テキスト ボックス 296"/>
        <xdr:cNvSpPr txBox="1"/>
      </xdr:nvSpPr>
      <xdr:spPr>
        <a:xfrm>
          <a:off x="7561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50559</xdr:rowOff>
    </xdr:from>
    <xdr:ext cx="599010" cy="259045"/>
    <xdr:sp macro="" textlink="">
      <xdr:nvSpPr>
        <xdr:cNvPr id="299" name="テキスト ボックス 298"/>
        <xdr:cNvSpPr txBox="1"/>
      </xdr:nvSpPr>
      <xdr:spPr>
        <a:xfrm>
          <a:off x="6672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18779</xdr:rowOff>
    </xdr:from>
    <xdr:to>
      <xdr:col>55</xdr:col>
      <xdr:colOff>50800</xdr:colOff>
      <xdr:row>35</xdr:row>
      <xdr:rowOff>120379</xdr:rowOff>
    </xdr:to>
    <xdr:sp macro="" textlink="">
      <xdr:nvSpPr>
        <xdr:cNvPr id="305" name="楕円 304"/>
        <xdr:cNvSpPr/>
      </xdr:nvSpPr>
      <xdr:spPr>
        <a:xfrm>
          <a:off x="10426700" y="60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41656</xdr:rowOff>
    </xdr:from>
    <xdr:ext cx="599010" cy="259045"/>
    <xdr:sp macro="" textlink="">
      <xdr:nvSpPr>
        <xdr:cNvPr id="306" name="補助費等該当値テキスト"/>
        <xdr:cNvSpPr txBox="1"/>
      </xdr:nvSpPr>
      <xdr:spPr>
        <a:xfrm>
          <a:off x="10528300" y="587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27968</xdr:rowOff>
    </xdr:from>
    <xdr:to>
      <xdr:col>50</xdr:col>
      <xdr:colOff>165100</xdr:colOff>
      <xdr:row>35</xdr:row>
      <xdr:rowOff>129568</xdr:rowOff>
    </xdr:to>
    <xdr:sp macro="" textlink="">
      <xdr:nvSpPr>
        <xdr:cNvPr id="307" name="楕円 306"/>
        <xdr:cNvSpPr/>
      </xdr:nvSpPr>
      <xdr:spPr>
        <a:xfrm>
          <a:off x="9588500" y="602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146095</xdr:rowOff>
    </xdr:from>
    <xdr:ext cx="599010" cy="259045"/>
    <xdr:sp macro="" textlink="">
      <xdr:nvSpPr>
        <xdr:cNvPr id="308" name="テキスト ボックス 307"/>
        <xdr:cNvSpPr txBox="1"/>
      </xdr:nvSpPr>
      <xdr:spPr>
        <a:xfrm>
          <a:off x="9339795" y="580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58550</xdr:rowOff>
    </xdr:from>
    <xdr:to>
      <xdr:col>46</xdr:col>
      <xdr:colOff>38100</xdr:colOff>
      <xdr:row>35</xdr:row>
      <xdr:rowOff>160150</xdr:rowOff>
    </xdr:to>
    <xdr:sp macro="" textlink="">
      <xdr:nvSpPr>
        <xdr:cNvPr id="309" name="楕円 308"/>
        <xdr:cNvSpPr/>
      </xdr:nvSpPr>
      <xdr:spPr>
        <a:xfrm>
          <a:off x="8699500" y="605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5227</xdr:rowOff>
    </xdr:from>
    <xdr:ext cx="599010" cy="259045"/>
    <xdr:sp macro="" textlink="">
      <xdr:nvSpPr>
        <xdr:cNvPr id="310" name="テキスト ボックス 309"/>
        <xdr:cNvSpPr txBox="1"/>
      </xdr:nvSpPr>
      <xdr:spPr>
        <a:xfrm>
          <a:off x="8450795" y="5834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33137</xdr:rowOff>
    </xdr:from>
    <xdr:to>
      <xdr:col>41</xdr:col>
      <xdr:colOff>101600</xdr:colOff>
      <xdr:row>34</xdr:row>
      <xdr:rowOff>134737</xdr:rowOff>
    </xdr:to>
    <xdr:sp macro="" textlink="">
      <xdr:nvSpPr>
        <xdr:cNvPr id="311" name="楕円 310"/>
        <xdr:cNvSpPr/>
      </xdr:nvSpPr>
      <xdr:spPr>
        <a:xfrm>
          <a:off x="7810500" y="586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151264</xdr:rowOff>
    </xdr:from>
    <xdr:ext cx="599010" cy="259045"/>
    <xdr:sp macro="" textlink="">
      <xdr:nvSpPr>
        <xdr:cNvPr id="312" name="テキスト ボックス 311"/>
        <xdr:cNvSpPr txBox="1"/>
      </xdr:nvSpPr>
      <xdr:spPr>
        <a:xfrm>
          <a:off x="7561795" y="5637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50731</xdr:rowOff>
    </xdr:from>
    <xdr:to>
      <xdr:col>36</xdr:col>
      <xdr:colOff>165100</xdr:colOff>
      <xdr:row>36</xdr:row>
      <xdr:rowOff>152331</xdr:rowOff>
    </xdr:to>
    <xdr:sp macro="" textlink="">
      <xdr:nvSpPr>
        <xdr:cNvPr id="313" name="楕円 312"/>
        <xdr:cNvSpPr/>
      </xdr:nvSpPr>
      <xdr:spPr>
        <a:xfrm>
          <a:off x="6921500" y="622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168858</xdr:rowOff>
    </xdr:from>
    <xdr:ext cx="599010" cy="259045"/>
    <xdr:sp macro="" textlink="">
      <xdr:nvSpPr>
        <xdr:cNvPr id="314" name="テキスト ボックス 313"/>
        <xdr:cNvSpPr txBox="1"/>
      </xdr:nvSpPr>
      <xdr:spPr>
        <a:xfrm>
          <a:off x="6672795" y="5998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169765</xdr:rowOff>
    </xdr:from>
    <xdr:to>
      <xdr:col>55</xdr:col>
      <xdr:colOff>0</xdr:colOff>
      <xdr:row>58</xdr:row>
      <xdr:rowOff>86750</xdr:rowOff>
    </xdr:to>
    <xdr:cxnSp macro="">
      <xdr:nvCxnSpPr>
        <xdr:cNvPr id="343" name="直線コネクタ 342"/>
        <xdr:cNvCxnSpPr/>
      </xdr:nvCxnSpPr>
      <xdr:spPr>
        <a:xfrm>
          <a:off x="9639300" y="9942415"/>
          <a:ext cx="838200" cy="8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169765</xdr:rowOff>
    </xdr:from>
    <xdr:to>
      <xdr:col>50</xdr:col>
      <xdr:colOff>114300</xdr:colOff>
      <xdr:row>58</xdr:row>
      <xdr:rowOff>12429</xdr:rowOff>
    </xdr:to>
    <xdr:cxnSp macro="">
      <xdr:nvCxnSpPr>
        <xdr:cNvPr id="346" name="直線コネクタ 345"/>
        <xdr:cNvCxnSpPr/>
      </xdr:nvCxnSpPr>
      <xdr:spPr>
        <a:xfrm flipV="1">
          <a:off x="8750300" y="9942415"/>
          <a:ext cx="889000" cy="1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42748</xdr:rowOff>
    </xdr:from>
    <xdr:ext cx="599010" cy="259045"/>
    <xdr:sp macro="" textlink="">
      <xdr:nvSpPr>
        <xdr:cNvPr id="348" name="テキスト ボックス 347"/>
        <xdr:cNvSpPr txBox="1"/>
      </xdr:nvSpPr>
      <xdr:spPr>
        <a:xfrm>
          <a:off x="9339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12429</xdr:rowOff>
    </xdr:from>
    <xdr:to>
      <xdr:col>45</xdr:col>
      <xdr:colOff>177800</xdr:colOff>
      <xdr:row>58</xdr:row>
      <xdr:rowOff>36765</xdr:rowOff>
    </xdr:to>
    <xdr:cxnSp macro="">
      <xdr:nvCxnSpPr>
        <xdr:cNvPr id="349" name="直線コネクタ 348"/>
        <xdr:cNvCxnSpPr/>
      </xdr:nvCxnSpPr>
      <xdr:spPr>
        <a:xfrm flipV="1">
          <a:off x="7861300" y="9956529"/>
          <a:ext cx="889000" cy="2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71797</xdr:rowOff>
    </xdr:from>
    <xdr:ext cx="599010" cy="259045"/>
    <xdr:sp macro="" textlink="">
      <xdr:nvSpPr>
        <xdr:cNvPr id="351" name="テキスト ボックス 350"/>
        <xdr:cNvSpPr txBox="1"/>
      </xdr:nvSpPr>
      <xdr:spPr>
        <a:xfrm>
          <a:off x="8450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150585</xdr:rowOff>
    </xdr:from>
    <xdr:to>
      <xdr:col>41</xdr:col>
      <xdr:colOff>50800</xdr:colOff>
      <xdr:row>58</xdr:row>
      <xdr:rowOff>36765</xdr:rowOff>
    </xdr:to>
    <xdr:cxnSp macro="">
      <xdr:nvCxnSpPr>
        <xdr:cNvPr id="352" name="直線コネクタ 351"/>
        <xdr:cNvCxnSpPr/>
      </xdr:nvCxnSpPr>
      <xdr:spPr>
        <a:xfrm>
          <a:off x="6972300" y="9923235"/>
          <a:ext cx="889000" cy="5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53839</xdr:rowOff>
    </xdr:from>
    <xdr:ext cx="599010" cy="259045"/>
    <xdr:sp macro="" textlink="">
      <xdr:nvSpPr>
        <xdr:cNvPr id="354" name="テキスト ボックス 353"/>
        <xdr:cNvSpPr txBox="1"/>
      </xdr:nvSpPr>
      <xdr:spPr>
        <a:xfrm>
          <a:off x="7561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53326</xdr:rowOff>
    </xdr:from>
    <xdr:ext cx="599010" cy="259045"/>
    <xdr:sp macro="" textlink="">
      <xdr:nvSpPr>
        <xdr:cNvPr id="356" name="テキスト ボックス 355"/>
        <xdr:cNvSpPr txBox="1"/>
      </xdr:nvSpPr>
      <xdr:spPr>
        <a:xfrm>
          <a:off x="6672795" y="999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35950</xdr:rowOff>
    </xdr:from>
    <xdr:to>
      <xdr:col>55</xdr:col>
      <xdr:colOff>50800</xdr:colOff>
      <xdr:row>58</xdr:row>
      <xdr:rowOff>137550</xdr:rowOff>
    </xdr:to>
    <xdr:sp macro="" textlink="">
      <xdr:nvSpPr>
        <xdr:cNvPr id="362" name="楕円 361"/>
        <xdr:cNvSpPr/>
      </xdr:nvSpPr>
      <xdr:spPr>
        <a:xfrm>
          <a:off x="10426700" y="99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122327</xdr:rowOff>
    </xdr:from>
    <xdr:ext cx="599010" cy="259045"/>
    <xdr:sp macro="" textlink="">
      <xdr:nvSpPr>
        <xdr:cNvPr id="363" name="普通建設事業費該当値テキスト"/>
        <xdr:cNvSpPr txBox="1"/>
      </xdr:nvSpPr>
      <xdr:spPr>
        <a:xfrm>
          <a:off x="10528300" y="9894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118965</xdr:rowOff>
    </xdr:from>
    <xdr:to>
      <xdr:col>50</xdr:col>
      <xdr:colOff>165100</xdr:colOff>
      <xdr:row>58</xdr:row>
      <xdr:rowOff>49115</xdr:rowOff>
    </xdr:to>
    <xdr:sp macro="" textlink="">
      <xdr:nvSpPr>
        <xdr:cNvPr id="364" name="楕円 363"/>
        <xdr:cNvSpPr/>
      </xdr:nvSpPr>
      <xdr:spPr>
        <a:xfrm>
          <a:off x="9588500" y="98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65642</xdr:rowOff>
    </xdr:from>
    <xdr:ext cx="599010" cy="259045"/>
    <xdr:sp macro="" textlink="">
      <xdr:nvSpPr>
        <xdr:cNvPr id="365" name="テキスト ボックス 364"/>
        <xdr:cNvSpPr txBox="1"/>
      </xdr:nvSpPr>
      <xdr:spPr>
        <a:xfrm>
          <a:off x="9339795" y="966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133079</xdr:rowOff>
    </xdr:from>
    <xdr:to>
      <xdr:col>46</xdr:col>
      <xdr:colOff>38100</xdr:colOff>
      <xdr:row>58</xdr:row>
      <xdr:rowOff>63229</xdr:rowOff>
    </xdr:to>
    <xdr:sp macro="" textlink="">
      <xdr:nvSpPr>
        <xdr:cNvPr id="366" name="楕円 365"/>
        <xdr:cNvSpPr/>
      </xdr:nvSpPr>
      <xdr:spPr>
        <a:xfrm>
          <a:off x="8699500" y="990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54356</xdr:rowOff>
    </xdr:from>
    <xdr:ext cx="599010" cy="259045"/>
    <xdr:sp macro="" textlink="">
      <xdr:nvSpPr>
        <xdr:cNvPr id="367" name="テキスト ボックス 366"/>
        <xdr:cNvSpPr txBox="1"/>
      </xdr:nvSpPr>
      <xdr:spPr>
        <a:xfrm>
          <a:off x="8450795" y="999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157415</xdr:rowOff>
    </xdr:from>
    <xdr:to>
      <xdr:col>41</xdr:col>
      <xdr:colOff>101600</xdr:colOff>
      <xdr:row>58</xdr:row>
      <xdr:rowOff>87565</xdr:rowOff>
    </xdr:to>
    <xdr:sp macro="" textlink="">
      <xdr:nvSpPr>
        <xdr:cNvPr id="368" name="楕円 367"/>
        <xdr:cNvSpPr/>
      </xdr:nvSpPr>
      <xdr:spPr>
        <a:xfrm>
          <a:off x="7810500" y="993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78692</xdr:rowOff>
    </xdr:from>
    <xdr:ext cx="599010" cy="259045"/>
    <xdr:sp macro="" textlink="">
      <xdr:nvSpPr>
        <xdr:cNvPr id="369" name="テキスト ボックス 368"/>
        <xdr:cNvSpPr txBox="1"/>
      </xdr:nvSpPr>
      <xdr:spPr>
        <a:xfrm>
          <a:off x="7561795" y="10022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99785</xdr:rowOff>
    </xdr:from>
    <xdr:to>
      <xdr:col>36</xdr:col>
      <xdr:colOff>165100</xdr:colOff>
      <xdr:row>58</xdr:row>
      <xdr:rowOff>29935</xdr:rowOff>
    </xdr:to>
    <xdr:sp macro="" textlink="">
      <xdr:nvSpPr>
        <xdr:cNvPr id="370" name="楕円 369"/>
        <xdr:cNvSpPr/>
      </xdr:nvSpPr>
      <xdr:spPr>
        <a:xfrm>
          <a:off x="6921500" y="987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46462</xdr:rowOff>
    </xdr:from>
    <xdr:ext cx="599010" cy="259045"/>
    <xdr:sp macro="" textlink="">
      <xdr:nvSpPr>
        <xdr:cNvPr id="371" name="テキスト ボックス 370"/>
        <xdr:cNvSpPr txBox="1"/>
      </xdr:nvSpPr>
      <xdr:spPr>
        <a:xfrm>
          <a:off x="6672795" y="964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79856</xdr:rowOff>
    </xdr:from>
    <xdr:to>
      <xdr:col>55</xdr:col>
      <xdr:colOff>0</xdr:colOff>
      <xdr:row>79</xdr:row>
      <xdr:rowOff>88722</xdr:rowOff>
    </xdr:to>
    <xdr:cxnSp macro="">
      <xdr:nvCxnSpPr>
        <xdr:cNvPr id="402" name="直線コネクタ 401"/>
        <xdr:cNvCxnSpPr/>
      </xdr:nvCxnSpPr>
      <xdr:spPr>
        <a:xfrm>
          <a:off x="9639300" y="13624406"/>
          <a:ext cx="838200" cy="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16447</xdr:rowOff>
    </xdr:from>
    <xdr:to>
      <xdr:col>50</xdr:col>
      <xdr:colOff>114300</xdr:colOff>
      <xdr:row>79</xdr:row>
      <xdr:rowOff>79856</xdr:rowOff>
    </xdr:to>
    <xdr:cxnSp macro="">
      <xdr:nvCxnSpPr>
        <xdr:cNvPr id="405" name="直線コネクタ 404"/>
        <xdr:cNvCxnSpPr/>
      </xdr:nvCxnSpPr>
      <xdr:spPr>
        <a:xfrm>
          <a:off x="8750300" y="13560997"/>
          <a:ext cx="889000" cy="6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16447</xdr:rowOff>
    </xdr:from>
    <xdr:to>
      <xdr:col>45</xdr:col>
      <xdr:colOff>177800</xdr:colOff>
      <xdr:row>79</xdr:row>
      <xdr:rowOff>68689</xdr:rowOff>
    </xdr:to>
    <xdr:cxnSp macro="">
      <xdr:nvCxnSpPr>
        <xdr:cNvPr id="408" name="直線コネクタ 407"/>
        <xdr:cNvCxnSpPr/>
      </xdr:nvCxnSpPr>
      <xdr:spPr>
        <a:xfrm flipV="1">
          <a:off x="7861300" y="13560997"/>
          <a:ext cx="889000" cy="5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67383</xdr:rowOff>
    </xdr:from>
    <xdr:ext cx="534377" cy="259045"/>
    <xdr:sp macro="" textlink="">
      <xdr:nvSpPr>
        <xdr:cNvPr id="410" name="テキスト ボックス 409"/>
        <xdr:cNvSpPr txBox="1"/>
      </xdr:nvSpPr>
      <xdr:spPr>
        <a:xfrm>
          <a:off x="8483111" y="1361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129205</xdr:rowOff>
    </xdr:from>
    <xdr:to>
      <xdr:col>41</xdr:col>
      <xdr:colOff>50800</xdr:colOff>
      <xdr:row>79</xdr:row>
      <xdr:rowOff>68689</xdr:rowOff>
    </xdr:to>
    <xdr:cxnSp macro="">
      <xdr:nvCxnSpPr>
        <xdr:cNvPr id="411" name="直線コネクタ 410"/>
        <xdr:cNvCxnSpPr/>
      </xdr:nvCxnSpPr>
      <xdr:spPr>
        <a:xfrm>
          <a:off x="6972300" y="13502305"/>
          <a:ext cx="889000" cy="11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56583</xdr:rowOff>
    </xdr:from>
    <xdr:ext cx="534377" cy="259045"/>
    <xdr:sp macro="" textlink="">
      <xdr:nvSpPr>
        <xdr:cNvPr id="415" name="テキスト ボックス 414"/>
        <xdr:cNvSpPr txBox="1"/>
      </xdr:nvSpPr>
      <xdr:spPr>
        <a:xfrm>
          <a:off x="6705111" y="1360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37922</xdr:rowOff>
    </xdr:from>
    <xdr:to>
      <xdr:col>55</xdr:col>
      <xdr:colOff>50800</xdr:colOff>
      <xdr:row>79</xdr:row>
      <xdr:rowOff>139522</xdr:rowOff>
    </xdr:to>
    <xdr:sp macro="" textlink="">
      <xdr:nvSpPr>
        <xdr:cNvPr id="421" name="楕円 420"/>
        <xdr:cNvSpPr/>
      </xdr:nvSpPr>
      <xdr:spPr>
        <a:xfrm>
          <a:off x="10426700" y="135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124299</xdr:rowOff>
    </xdr:from>
    <xdr:ext cx="469744" cy="259045"/>
    <xdr:sp macro="" textlink="">
      <xdr:nvSpPr>
        <xdr:cNvPr id="422" name="普通建設事業費 （ うち新規整備　）該当値テキスト"/>
        <xdr:cNvSpPr txBox="1"/>
      </xdr:nvSpPr>
      <xdr:spPr>
        <a:xfrm>
          <a:off x="10528300" y="1349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29056</xdr:rowOff>
    </xdr:from>
    <xdr:to>
      <xdr:col>50</xdr:col>
      <xdr:colOff>165100</xdr:colOff>
      <xdr:row>79</xdr:row>
      <xdr:rowOff>130656</xdr:rowOff>
    </xdr:to>
    <xdr:sp macro="" textlink="">
      <xdr:nvSpPr>
        <xdr:cNvPr id="423" name="楕円 422"/>
        <xdr:cNvSpPr/>
      </xdr:nvSpPr>
      <xdr:spPr>
        <a:xfrm>
          <a:off x="9588500" y="1357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121783</xdr:rowOff>
    </xdr:from>
    <xdr:ext cx="534377" cy="259045"/>
    <xdr:sp macro="" textlink="">
      <xdr:nvSpPr>
        <xdr:cNvPr id="424" name="テキスト ボックス 423"/>
        <xdr:cNvSpPr txBox="1"/>
      </xdr:nvSpPr>
      <xdr:spPr>
        <a:xfrm>
          <a:off x="9372111" y="1366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137097</xdr:rowOff>
    </xdr:from>
    <xdr:to>
      <xdr:col>46</xdr:col>
      <xdr:colOff>38100</xdr:colOff>
      <xdr:row>79</xdr:row>
      <xdr:rowOff>67247</xdr:rowOff>
    </xdr:to>
    <xdr:sp macro="" textlink="">
      <xdr:nvSpPr>
        <xdr:cNvPr id="425" name="楕円 424"/>
        <xdr:cNvSpPr/>
      </xdr:nvSpPr>
      <xdr:spPr>
        <a:xfrm>
          <a:off x="8699500" y="1351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83774</xdr:rowOff>
    </xdr:from>
    <xdr:ext cx="534377" cy="259045"/>
    <xdr:sp macro="" textlink="">
      <xdr:nvSpPr>
        <xdr:cNvPr id="426" name="テキスト ボックス 425"/>
        <xdr:cNvSpPr txBox="1"/>
      </xdr:nvSpPr>
      <xdr:spPr>
        <a:xfrm>
          <a:off x="8483111" y="132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17889</xdr:rowOff>
    </xdr:from>
    <xdr:to>
      <xdr:col>41</xdr:col>
      <xdr:colOff>101600</xdr:colOff>
      <xdr:row>79</xdr:row>
      <xdr:rowOff>119489</xdr:rowOff>
    </xdr:to>
    <xdr:sp macro="" textlink="">
      <xdr:nvSpPr>
        <xdr:cNvPr id="427" name="楕円 426"/>
        <xdr:cNvSpPr/>
      </xdr:nvSpPr>
      <xdr:spPr>
        <a:xfrm>
          <a:off x="7810500" y="1356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110616</xdr:rowOff>
    </xdr:from>
    <xdr:ext cx="534377" cy="259045"/>
    <xdr:sp macro="" textlink="">
      <xdr:nvSpPr>
        <xdr:cNvPr id="428" name="テキスト ボックス 427"/>
        <xdr:cNvSpPr txBox="1"/>
      </xdr:nvSpPr>
      <xdr:spPr>
        <a:xfrm>
          <a:off x="7594111" y="1365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78405</xdr:rowOff>
    </xdr:from>
    <xdr:to>
      <xdr:col>36</xdr:col>
      <xdr:colOff>165100</xdr:colOff>
      <xdr:row>79</xdr:row>
      <xdr:rowOff>8555</xdr:rowOff>
    </xdr:to>
    <xdr:sp macro="" textlink="">
      <xdr:nvSpPr>
        <xdr:cNvPr id="429" name="楕円 428"/>
        <xdr:cNvSpPr/>
      </xdr:nvSpPr>
      <xdr:spPr>
        <a:xfrm>
          <a:off x="6921500" y="1345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25082</xdr:rowOff>
    </xdr:from>
    <xdr:ext cx="599010" cy="259045"/>
    <xdr:sp macro="" textlink="">
      <xdr:nvSpPr>
        <xdr:cNvPr id="430" name="テキスト ボックス 429"/>
        <xdr:cNvSpPr txBox="1"/>
      </xdr:nvSpPr>
      <xdr:spPr>
        <a:xfrm>
          <a:off x="6672795" y="1322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13396</xdr:rowOff>
    </xdr:from>
    <xdr:to>
      <xdr:col>55</xdr:col>
      <xdr:colOff>0</xdr:colOff>
      <xdr:row>98</xdr:row>
      <xdr:rowOff>117861</xdr:rowOff>
    </xdr:to>
    <xdr:cxnSp macro="">
      <xdr:nvCxnSpPr>
        <xdr:cNvPr id="461" name="直線コネクタ 460"/>
        <xdr:cNvCxnSpPr/>
      </xdr:nvCxnSpPr>
      <xdr:spPr>
        <a:xfrm>
          <a:off x="9639300" y="16815496"/>
          <a:ext cx="838200" cy="10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13396</xdr:rowOff>
    </xdr:from>
    <xdr:to>
      <xdr:col>50</xdr:col>
      <xdr:colOff>114300</xdr:colOff>
      <xdr:row>98</xdr:row>
      <xdr:rowOff>87348</xdr:rowOff>
    </xdr:to>
    <xdr:cxnSp macro="">
      <xdr:nvCxnSpPr>
        <xdr:cNvPr id="464" name="直線コネクタ 463"/>
        <xdr:cNvCxnSpPr/>
      </xdr:nvCxnSpPr>
      <xdr:spPr>
        <a:xfrm flipV="1">
          <a:off x="8750300" y="16815496"/>
          <a:ext cx="889000" cy="7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137391</xdr:rowOff>
    </xdr:from>
    <xdr:ext cx="599010" cy="259045"/>
    <xdr:sp macro="" textlink="">
      <xdr:nvSpPr>
        <xdr:cNvPr id="466" name="テキスト ボックス 465"/>
        <xdr:cNvSpPr txBox="1"/>
      </xdr:nvSpPr>
      <xdr:spPr>
        <a:xfrm>
          <a:off x="9339795" y="169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65681</xdr:rowOff>
    </xdr:from>
    <xdr:to>
      <xdr:col>45</xdr:col>
      <xdr:colOff>177800</xdr:colOff>
      <xdr:row>98</xdr:row>
      <xdr:rowOff>87348</xdr:rowOff>
    </xdr:to>
    <xdr:cxnSp macro="">
      <xdr:nvCxnSpPr>
        <xdr:cNvPr id="467" name="直線コネクタ 466"/>
        <xdr:cNvCxnSpPr/>
      </xdr:nvCxnSpPr>
      <xdr:spPr>
        <a:xfrm>
          <a:off x="7861300" y="16867781"/>
          <a:ext cx="889000" cy="2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149933</xdr:rowOff>
    </xdr:from>
    <xdr:ext cx="599010" cy="259045"/>
    <xdr:sp macro="" textlink="">
      <xdr:nvSpPr>
        <xdr:cNvPr id="469" name="テキスト ボックス 468"/>
        <xdr:cNvSpPr txBox="1"/>
      </xdr:nvSpPr>
      <xdr:spPr>
        <a:xfrm>
          <a:off x="8450795" y="1695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65681</xdr:rowOff>
    </xdr:from>
    <xdr:to>
      <xdr:col>41</xdr:col>
      <xdr:colOff>50800</xdr:colOff>
      <xdr:row>98</xdr:row>
      <xdr:rowOff>125355</xdr:rowOff>
    </xdr:to>
    <xdr:cxnSp macro="">
      <xdr:nvCxnSpPr>
        <xdr:cNvPr id="470" name="直線コネクタ 469"/>
        <xdr:cNvCxnSpPr/>
      </xdr:nvCxnSpPr>
      <xdr:spPr>
        <a:xfrm flipV="1">
          <a:off x="6972300" y="16867781"/>
          <a:ext cx="889000" cy="5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116414</xdr:rowOff>
    </xdr:from>
    <xdr:ext cx="599010" cy="259045"/>
    <xdr:sp macro="" textlink="">
      <xdr:nvSpPr>
        <xdr:cNvPr id="472" name="テキスト ボックス 471"/>
        <xdr:cNvSpPr txBox="1"/>
      </xdr:nvSpPr>
      <xdr:spPr>
        <a:xfrm>
          <a:off x="7561795" y="1691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11216</xdr:rowOff>
    </xdr:from>
    <xdr:ext cx="599010" cy="259045"/>
    <xdr:sp macro="" textlink="">
      <xdr:nvSpPr>
        <xdr:cNvPr id="474" name="テキスト ボックス 473"/>
        <xdr:cNvSpPr txBox="1"/>
      </xdr:nvSpPr>
      <xdr:spPr>
        <a:xfrm>
          <a:off x="6672795" y="1664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67061</xdr:rowOff>
    </xdr:from>
    <xdr:to>
      <xdr:col>55</xdr:col>
      <xdr:colOff>50800</xdr:colOff>
      <xdr:row>98</xdr:row>
      <xdr:rowOff>168661</xdr:rowOff>
    </xdr:to>
    <xdr:sp macro="" textlink="">
      <xdr:nvSpPr>
        <xdr:cNvPr id="480" name="楕円 479"/>
        <xdr:cNvSpPr/>
      </xdr:nvSpPr>
      <xdr:spPr>
        <a:xfrm>
          <a:off x="10426700" y="1686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45488</xdr:rowOff>
    </xdr:from>
    <xdr:ext cx="599010" cy="259045"/>
    <xdr:sp macro="" textlink="">
      <xdr:nvSpPr>
        <xdr:cNvPr id="481" name="普通建設事業費 （ うち更新整備　）該当値テキスト"/>
        <xdr:cNvSpPr txBox="1"/>
      </xdr:nvSpPr>
      <xdr:spPr>
        <a:xfrm>
          <a:off x="10528300" y="1684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134046</xdr:rowOff>
    </xdr:from>
    <xdr:to>
      <xdr:col>50</xdr:col>
      <xdr:colOff>165100</xdr:colOff>
      <xdr:row>98</xdr:row>
      <xdr:rowOff>64196</xdr:rowOff>
    </xdr:to>
    <xdr:sp macro="" textlink="">
      <xdr:nvSpPr>
        <xdr:cNvPr id="482" name="楕円 481"/>
        <xdr:cNvSpPr/>
      </xdr:nvSpPr>
      <xdr:spPr>
        <a:xfrm>
          <a:off x="9588500" y="1676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80723</xdr:rowOff>
    </xdr:from>
    <xdr:ext cx="599010" cy="259045"/>
    <xdr:sp macro="" textlink="">
      <xdr:nvSpPr>
        <xdr:cNvPr id="483" name="テキスト ボックス 482"/>
        <xdr:cNvSpPr txBox="1"/>
      </xdr:nvSpPr>
      <xdr:spPr>
        <a:xfrm>
          <a:off x="9339795" y="165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36548</xdr:rowOff>
    </xdr:from>
    <xdr:to>
      <xdr:col>46</xdr:col>
      <xdr:colOff>38100</xdr:colOff>
      <xdr:row>98</xdr:row>
      <xdr:rowOff>138148</xdr:rowOff>
    </xdr:to>
    <xdr:sp macro="" textlink="">
      <xdr:nvSpPr>
        <xdr:cNvPr id="484" name="楕円 483"/>
        <xdr:cNvSpPr/>
      </xdr:nvSpPr>
      <xdr:spPr>
        <a:xfrm>
          <a:off x="8699500" y="1683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154675</xdr:rowOff>
    </xdr:from>
    <xdr:ext cx="599010" cy="259045"/>
    <xdr:sp macro="" textlink="">
      <xdr:nvSpPr>
        <xdr:cNvPr id="485" name="テキスト ボックス 484"/>
        <xdr:cNvSpPr txBox="1"/>
      </xdr:nvSpPr>
      <xdr:spPr>
        <a:xfrm>
          <a:off x="8450795" y="16613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14881</xdr:rowOff>
    </xdr:from>
    <xdr:to>
      <xdr:col>41</xdr:col>
      <xdr:colOff>101600</xdr:colOff>
      <xdr:row>98</xdr:row>
      <xdr:rowOff>116481</xdr:rowOff>
    </xdr:to>
    <xdr:sp macro="" textlink="">
      <xdr:nvSpPr>
        <xdr:cNvPr id="486" name="楕円 485"/>
        <xdr:cNvSpPr/>
      </xdr:nvSpPr>
      <xdr:spPr>
        <a:xfrm>
          <a:off x="7810500" y="1681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133008</xdr:rowOff>
    </xdr:from>
    <xdr:ext cx="599010" cy="259045"/>
    <xdr:sp macro="" textlink="">
      <xdr:nvSpPr>
        <xdr:cNvPr id="487" name="テキスト ボックス 486"/>
        <xdr:cNvSpPr txBox="1"/>
      </xdr:nvSpPr>
      <xdr:spPr>
        <a:xfrm>
          <a:off x="7561795" y="16592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74555</xdr:rowOff>
    </xdr:from>
    <xdr:to>
      <xdr:col>36</xdr:col>
      <xdr:colOff>165100</xdr:colOff>
      <xdr:row>99</xdr:row>
      <xdr:rowOff>4705</xdr:rowOff>
    </xdr:to>
    <xdr:sp macro="" textlink="">
      <xdr:nvSpPr>
        <xdr:cNvPr id="488" name="楕円 487"/>
        <xdr:cNvSpPr/>
      </xdr:nvSpPr>
      <xdr:spPr>
        <a:xfrm>
          <a:off x="6921500" y="16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167282</xdr:rowOff>
    </xdr:from>
    <xdr:ext cx="599010" cy="259045"/>
    <xdr:sp macro="" textlink="">
      <xdr:nvSpPr>
        <xdr:cNvPr id="489" name="テキスト ボックス 488"/>
        <xdr:cNvSpPr txBox="1"/>
      </xdr:nvSpPr>
      <xdr:spPr>
        <a:xfrm>
          <a:off x="6672795" y="16969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8" name="直線コネクタ 517"/>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1" name="直線コネクタ 520"/>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82506</xdr:rowOff>
    </xdr:from>
    <xdr:ext cx="534377" cy="259045"/>
    <xdr:sp macro="" textlink="">
      <xdr:nvSpPr>
        <xdr:cNvPr id="531" name="テキスト ボックス 530"/>
        <xdr:cNvSpPr txBox="1"/>
      </xdr:nvSpPr>
      <xdr:spPr>
        <a:xfrm>
          <a:off x="12547111" y="642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110976</xdr:rowOff>
    </xdr:from>
    <xdr:ext cx="249299" cy="259045"/>
    <xdr:sp macro="" textlink="">
      <xdr:nvSpPr>
        <xdr:cNvPr id="538" name="災害復旧事業費該当値テキスト"/>
        <xdr:cNvSpPr txBox="1"/>
      </xdr:nvSpPr>
      <xdr:spPr>
        <a:xfrm>
          <a:off x="16370300" y="6626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105070</xdr:rowOff>
    </xdr:from>
    <xdr:to>
      <xdr:col>85</xdr:col>
      <xdr:colOff>127000</xdr:colOff>
      <xdr:row>77</xdr:row>
      <xdr:rowOff>105778</xdr:rowOff>
    </xdr:to>
    <xdr:cxnSp macro="">
      <xdr:nvCxnSpPr>
        <xdr:cNvPr id="632" name="直線コネクタ 631"/>
        <xdr:cNvCxnSpPr/>
      </xdr:nvCxnSpPr>
      <xdr:spPr>
        <a:xfrm>
          <a:off x="15481300" y="13306720"/>
          <a:ext cx="838200" cy="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3" name="公債費平均値テキスト"/>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105070</xdr:rowOff>
    </xdr:from>
    <xdr:to>
      <xdr:col>81</xdr:col>
      <xdr:colOff>50800</xdr:colOff>
      <xdr:row>77</xdr:row>
      <xdr:rowOff>105786</xdr:rowOff>
    </xdr:to>
    <xdr:cxnSp macro="">
      <xdr:nvCxnSpPr>
        <xdr:cNvPr id="635" name="直線コネクタ 634"/>
        <xdr:cNvCxnSpPr/>
      </xdr:nvCxnSpPr>
      <xdr:spPr>
        <a:xfrm flipV="1">
          <a:off x="14592300" y="13306720"/>
          <a:ext cx="889000" cy="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7" name="テキスト ボックス 636"/>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105786</xdr:rowOff>
    </xdr:from>
    <xdr:to>
      <xdr:col>76</xdr:col>
      <xdr:colOff>114300</xdr:colOff>
      <xdr:row>77</xdr:row>
      <xdr:rowOff>117844</xdr:rowOff>
    </xdr:to>
    <xdr:cxnSp macro="">
      <xdr:nvCxnSpPr>
        <xdr:cNvPr id="638" name="直線コネクタ 637"/>
        <xdr:cNvCxnSpPr/>
      </xdr:nvCxnSpPr>
      <xdr:spPr>
        <a:xfrm flipV="1">
          <a:off x="13703300" y="13307436"/>
          <a:ext cx="889000" cy="1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117844</xdr:rowOff>
    </xdr:from>
    <xdr:to>
      <xdr:col>71</xdr:col>
      <xdr:colOff>177800</xdr:colOff>
      <xdr:row>77</xdr:row>
      <xdr:rowOff>120858</xdr:rowOff>
    </xdr:to>
    <xdr:cxnSp macro="">
      <xdr:nvCxnSpPr>
        <xdr:cNvPr id="641" name="直線コネクタ 640"/>
        <xdr:cNvCxnSpPr/>
      </xdr:nvCxnSpPr>
      <xdr:spPr>
        <a:xfrm flipV="1">
          <a:off x="12814300" y="13319494"/>
          <a:ext cx="889000" cy="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45" name="テキスト ボックス 644"/>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54978</xdr:rowOff>
    </xdr:from>
    <xdr:to>
      <xdr:col>85</xdr:col>
      <xdr:colOff>177800</xdr:colOff>
      <xdr:row>77</xdr:row>
      <xdr:rowOff>156578</xdr:rowOff>
    </xdr:to>
    <xdr:sp macro="" textlink="">
      <xdr:nvSpPr>
        <xdr:cNvPr id="651" name="楕円 650"/>
        <xdr:cNvSpPr/>
      </xdr:nvSpPr>
      <xdr:spPr>
        <a:xfrm>
          <a:off x="16268700" y="1325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33405</xdr:rowOff>
    </xdr:from>
    <xdr:ext cx="599010" cy="259045"/>
    <xdr:sp macro="" textlink="">
      <xdr:nvSpPr>
        <xdr:cNvPr id="652" name="公債費該当値テキスト"/>
        <xdr:cNvSpPr txBox="1"/>
      </xdr:nvSpPr>
      <xdr:spPr>
        <a:xfrm>
          <a:off x="16370300" y="13235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54270</xdr:rowOff>
    </xdr:from>
    <xdr:to>
      <xdr:col>81</xdr:col>
      <xdr:colOff>101600</xdr:colOff>
      <xdr:row>77</xdr:row>
      <xdr:rowOff>155870</xdr:rowOff>
    </xdr:to>
    <xdr:sp macro="" textlink="">
      <xdr:nvSpPr>
        <xdr:cNvPr id="653" name="楕円 652"/>
        <xdr:cNvSpPr/>
      </xdr:nvSpPr>
      <xdr:spPr>
        <a:xfrm>
          <a:off x="15430500" y="1325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146997</xdr:rowOff>
    </xdr:from>
    <xdr:ext cx="599010" cy="259045"/>
    <xdr:sp macro="" textlink="">
      <xdr:nvSpPr>
        <xdr:cNvPr id="654" name="テキスト ボックス 653"/>
        <xdr:cNvSpPr txBox="1"/>
      </xdr:nvSpPr>
      <xdr:spPr>
        <a:xfrm>
          <a:off x="15181795" y="1334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54986</xdr:rowOff>
    </xdr:from>
    <xdr:to>
      <xdr:col>76</xdr:col>
      <xdr:colOff>165100</xdr:colOff>
      <xdr:row>77</xdr:row>
      <xdr:rowOff>156586</xdr:rowOff>
    </xdr:to>
    <xdr:sp macro="" textlink="">
      <xdr:nvSpPr>
        <xdr:cNvPr id="655" name="楕円 654"/>
        <xdr:cNvSpPr/>
      </xdr:nvSpPr>
      <xdr:spPr>
        <a:xfrm>
          <a:off x="14541500" y="1325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147713</xdr:rowOff>
    </xdr:from>
    <xdr:ext cx="599010" cy="259045"/>
    <xdr:sp macro="" textlink="">
      <xdr:nvSpPr>
        <xdr:cNvPr id="656" name="テキスト ボックス 655"/>
        <xdr:cNvSpPr txBox="1"/>
      </xdr:nvSpPr>
      <xdr:spPr>
        <a:xfrm>
          <a:off x="14292795" y="1334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67044</xdr:rowOff>
    </xdr:from>
    <xdr:to>
      <xdr:col>72</xdr:col>
      <xdr:colOff>38100</xdr:colOff>
      <xdr:row>77</xdr:row>
      <xdr:rowOff>168644</xdr:rowOff>
    </xdr:to>
    <xdr:sp macro="" textlink="">
      <xdr:nvSpPr>
        <xdr:cNvPr id="657" name="楕円 656"/>
        <xdr:cNvSpPr/>
      </xdr:nvSpPr>
      <xdr:spPr>
        <a:xfrm>
          <a:off x="13652500" y="1326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159771</xdr:rowOff>
    </xdr:from>
    <xdr:ext cx="599010" cy="259045"/>
    <xdr:sp macro="" textlink="">
      <xdr:nvSpPr>
        <xdr:cNvPr id="658" name="テキスト ボックス 657"/>
        <xdr:cNvSpPr txBox="1"/>
      </xdr:nvSpPr>
      <xdr:spPr>
        <a:xfrm>
          <a:off x="13403795" y="13361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70058</xdr:rowOff>
    </xdr:from>
    <xdr:to>
      <xdr:col>67</xdr:col>
      <xdr:colOff>101600</xdr:colOff>
      <xdr:row>78</xdr:row>
      <xdr:rowOff>208</xdr:rowOff>
    </xdr:to>
    <xdr:sp macro="" textlink="">
      <xdr:nvSpPr>
        <xdr:cNvPr id="659" name="楕円 658"/>
        <xdr:cNvSpPr/>
      </xdr:nvSpPr>
      <xdr:spPr>
        <a:xfrm>
          <a:off x="12763500" y="1327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162785</xdr:rowOff>
    </xdr:from>
    <xdr:ext cx="599010" cy="259045"/>
    <xdr:sp macro="" textlink="">
      <xdr:nvSpPr>
        <xdr:cNvPr id="660" name="テキスト ボックス 659"/>
        <xdr:cNvSpPr txBox="1"/>
      </xdr:nvSpPr>
      <xdr:spPr>
        <a:xfrm>
          <a:off x="12514795" y="13364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92728</xdr:rowOff>
    </xdr:from>
    <xdr:to>
      <xdr:col>85</xdr:col>
      <xdr:colOff>127000</xdr:colOff>
      <xdr:row>98</xdr:row>
      <xdr:rowOff>103414</xdr:rowOff>
    </xdr:to>
    <xdr:cxnSp macro="">
      <xdr:nvCxnSpPr>
        <xdr:cNvPr id="689" name="直線コネクタ 688"/>
        <xdr:cNvCxnSpPr/>
      </xdr:nvCxnSpPr>
      <xdr:spPr>
        <a:xfrm flipV="1">
          <a:off x="15481300" y="16894828"/>
          <a:ext cx="838200" cy="1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89191</xdr:rowOff>
    </xdr:from>
    <xdr:to>
      <xdr:col>81</xdr:col>
      <xdr:colOff>50800</xdr:colOff>
      <xdr:row>98</xdr:row>
      <xdr:rowOff>103414</xdr:rowOff>
    </xdr:to>
    <xdr:cxnSp macro="">
      <xdr:nvCxnSpPr>
        <xdr:cNvPr id="692" name="直線コネクタ 691"/>
        <xdr:cNvCxnSpPr/>
      </xdr:nvCxnSpPr>
      <xdr:spPr>
        <a:xfrm>
          <a:off x="14592300" y="16891291"/>
          <a:ext cx="889000" cy="1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89191</xdr:rowOff>
    </xdr:from>
    <xdr:to>
      <xdr:col>76</xdr:col>
      <xdr:colOff>114300</xdr:colOff>
      <xdr:row>99</xdr:row>
      <xdr:rowOff>7330</xdr:rowOff>
    </xdr:to>
    <xdr:cxnSp macro="">
      <xdr:nvCxnSpPr>
        <xdr:cNvPr id="695" name="直線コネクタ 694"/>
        <xdr:cNvCxnSpPr/>
      </xdr:nvCxnSpPr>
      <xdr:spPr>
        <a:xfrm flipV="1">
          <a:off x="13703300" y="16891291"/>
          <a:ext cx="889000" cy="8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114276</xdr:rowOff>
    </xdr:from>
    <xdr:ext cx="599010" cy="259045"/>
    <xdr:sp macro="" textlink="">
      <xdr:nvSpPr>
        <xdr:cNvPr id="697" name="テキスト ボックス 696"/>
        <xdr:cNvSpPr txBox="1"/>
      </xdr:nvSpPr>
      <xdr:spPr>
        <a:xfrm>
          <a:off x="14292795" y="165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142574</xdr:rowOff>
    </xdr:from>
    <xdr:to>
      <xdr:col>71</xdr:col>
      <xdr:colOff>177800</xdr:colOff>
      <xdr:row>99</xdr:row>
      <xdr:rowOff>7330</xdr:rowOff>
    </xdr:to>
    <xdr:cxnSp macro="">
      <xdr:nvCxnSpPr>
        <xdr:cNvPr id="698" name="直線コネクタ 697"/>
        <xdr:cNvCxnSpPr/>
      </xdr:nvCxnSpPr>
      <xdr:spPr>
        <a:xfrm>
          <a:off x="12814300" y="16944674"/>
          <a:ext cx="889000" cy="3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9589</xdr:rowOff>
    </xdr:from>
    <xdr:ext cx="534377" cy="259045"/>
    <xdr:sp macro="" textlink="">
      <xdr:nvSpPr>
        <xdr:cNvPr id="700" name="テキスト ボックス 699"/>
        <xdr:cNvSpPr txBox="1"/>
      </xdr:nvSpPr>
      <xdr:spPr>
        <a:xfrm>
          <a:off x="13436111" y="166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702" name="テキスト ボックス 701"/>
        <xdr:cNvSpPr txBox="1"/>
      </xdr:nvSpPr>
      <xdr:spPr>
        <a:xfrm>
          <a:off x="12547111" y="166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41928</xdr:rowOff>
    </xdr:from>
    <xdr:to>
      <xdr:col>85</xdr:col>
      <xdr:colOff>177800</xdr:colOff>
      <xdr:row>98</xdr:row>
      <xdr:rowOff>143528</xdr:rowOff>
    </xdr:to>
    <xdr:sp macro="" textlink="">
      <xdr:nvSpPr>
        <xdr:cNvPr id="708" name="楕円 707"/>
        <xdr:cNvSpPr/>
      </xdr:nvSpPr>
      <xdr:spPr>
        <a:xfrm>
          <a:off x="16268700" y="1684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1517</xdr:rowOff>
    </xdr:from>
    <xdr:ext cx="534377" cy="259045"/>
    <xdr:sp macro="" textlink="">
      <xdr:nvSpPr>
        <xdr:cNvPr id="709" name="積立金該当値テキスト"/>
        <xdr:cNvSpPr txBox="1"/>
      </xdr:nvSpPr>
      <xdr:spPr>
        <a:xfrm>
          <a:off x="16370300" y="1680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52614</xdr:rowOff>
    </xdr:from>
    <xdr:to>
      <xdr:col>81</xdr:col>
      <xdr:colOff>101600</xdr:colOff>
      <xdr:row>98</xdr:row>
      <xdr:rowOff>154214</xdr:rowOff>
    </xdr:to>
    <xdr:sp macro="" textlink="">
      <xdr:nvSpPr>
        <xdr:cNvPr id="710" name="楕円 709"/>
        <xdr:cNvSpPr/>
      </xdr:nvSpPr>
      <xdr:spPr>
        <a:xfrm>
          <a:off x="15430500" y="1685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145341</xdr:rowOff>
    </xdr:from>
    <xdr:ext cx="534377" cy="259045"/>
    <xdr:sp macro="" textlink="">
      <xdr:nvSpPr>
        <xdr:cNvPr id="711" name="テキスト ボックス 710"/>
        <xdr:cNvSpPr txBox="1"/>
      </xdr:nvSpPr>
      <xdr:spPr>
        <a:xfrm>
          <a:off x="15214111" y="1694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38391</xdr:rowOff>
    </xdr:from>
    <xdr:to>
      <xdr:col>76</xdr:col>
      <xdr:colOff>165100</xdr:colOff>
      <xdr:row>98</xdr:row>
      <xdr:rowOff>139991</xdr:rowOff>
    </xdr:to>
    <xdr:sp macro="" textlink="">
      <xdr:nvSpPr>
        <xdr:cNvPr id="712" name="楕円 711"/>
        <xdr:cNvSpPr/>
      </xdr:nvSpPr>
      <xdr:spPr>
        <a:xfrm>
          <a:off x="14541500" y="1684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131118</xdr:rowOff>
    </xdr:from>
    <xdr:ext cx="534377" cy="259045"/>
    <xdr:sp macro="" textlink="">
      <xdr:nvSpPr>
        <xdr:cNvPr id="713" name="テキスト ボックス 712"/>
        <xdr:cNvSpPr txBox="1"/>
      </xdr:nvSpPr>
      <xdr:spPr>
        <a:xfrm>
          <a:off x="14325111" y="1693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127980</xdr:rowOff>
    </xdr:from>
    <xdr:to>
      <xdr:col>72</xdr:col>
      <xdr:colOff>38100</xdr:colOff>
      <xdr:row>99</xdr:row>
      <xdr:rowOff>58130</xdr:rowOff>
    </xdr:to>
    <xdr:sp macro="" textlink="">
      <xdr:nvSpPr>
        <xdr:cNvPr id="714" name="楕円 713"/>
        <xdr:cNvSpPr/>
      </xdr:nvSpPr>
      <xdr:spPr>
        <a:xfrm>
          <a:off x="13652500" y="1693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49257</xdr:rowOff>
    </xdr:from>
    <xdr:ext cx="534377" cy="259045"/>
    <xdr:sp macro="" textlink="">
      <xdr:nvSpPr>
        <xdr:cNvPr id="715" name="テキスト ボックス 714"/>
        <xdr:cNvSpPr txBox="1"/>
      </xdr:nvSpPr>
      <xdr:spPr>
        <a:xfrm>
          <a:off x="13436111" y="1702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91774</xdr:rowOff>
    </xdr:from>
    <xdr:to>
      <xdr:col>67</xdr:col>
      <xdr:colOff>101600</xdr:colOff>
      <xdr:row>99</xdr:row>
      <xdr:rowOff>21924</xdr:rowOff>
    </xdr:to>
    <xdr:sp macro="" textlink="">
      <xdr:nvSpPr>
        <xdr:cNvPr id="716" name="楕円 715"/>
        <xdr:cNvSpPr/>
      </xdr:nvSpPr>
      <xdr:spPr>
        <a:xfrm>
          <a:off x="12763500" y="1689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13051</xdr:rowOff>
    </xdr:from>
    <xdr:ext cx="534377" cy="259045"/>
    <xdr:sp macro="" textlink="">
      <xdr:nvSpPr>
        <xdr:cNvPr id="717" name="テキスト ボックス 716"/>
        <xdr:cNvSpPr txBox="1"/>
      </xdr:nvSpPr>
      <xdr:spPr>
        <a:xfrm>
          <a:off x="12547111" y="1698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46165</xdr:rowOff>
    </xdr:from>
    <xdr:to>
      <xdr:col>116</xdr:col>
      <xdr:colOff>63500</xdr:colOff>
      <xdr:row>38</xdr:row>
      <xdr:rowOff>50584</xdr:rowOff>
    </xdr:to>
    <xdr:cxnSp macro="">
      <xdr:nvCxnSpPr>
        <xdr:cNvPr id="746" name="直線コネクタ 745"/>
        <xdr:cNvCxnSpPr/>
      </xdr:nvCxnSpPr>
      <xdr:spPr>
        <a:xfrm flipV="1">
          <a:off x="21323300" y="6561265"/>
          <a:ext cx="838200" cy="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75042</xdr:rowOff>
    </xdr:from>
    <xdr:ext cx="469744" cy="259045"/>
    <xdr:sp macro="" textlink="">
      <xdr:nvSpPr>
        <xdr:cNvPr id="747" name="投資及び出資金平均値テキスト"/>
        <xdr:cNvSpPr txBox="1"/>
      </xdr:nvSpPr>
      <xdr:spPr>
        <a:xfrm>
          <a:off x="22212300" y="6590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23171</xdr:rowOff>
    </xdr:from>
    <xdr:to>
      <xdr:col>111</xdr:col>
      <xdr:colOff>177800</xdr:colOff>
      <xdr:row>38</xdr:row>
      <xdr:rowOff>50584</xdr:rowOff>
    </xdr:to>
    <xdr:cxnSp macro="">
      <xdr:nvCxnSpPr>
        <xdr:cNvPr id="749" name="直線コネクタ 748"/>
        <xdr:cNvCxnSpPr/>
      </xdr:nvCxnSpPr>
      <xdr:spPr>
        <a:xfrm>
          <a:off x="20434300" y="6538271"/>
          <a:ext cx="889000" cy="2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33876</xdr:rowOff>
    </xdr:from>
    <xdr:ext cx="469744" cy="259045"/>
    <xdr:sp macro="" textlink="">
      <xdr:nvSpPr>
        <xdr:cNvPr id="751" name="テキスト ボックス 750"/>
        <xdr:cNvSpPr txBox="1"/>
      </xdr:nvSpPr>
      <xdr:spPr>
        <a:xfrm>
          <a:off x="21088428" y="672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8179</xdr:rowOff>
    </xdr:from>
    <xdr:to>
      <xdr:col>107</xdr:col>
      <xdr:colOff>50800</xdr:colOff>
      <xdr:row>38</xdr:row>
      <xdr:rowOff>23171</xdr:rowOff>
    </xdr:to>
    <xdr:cxnSp macro="">
      <xdr:nvCxnSpPr>
        <xdr:cNvPr id="752" name="直線コネクタ 751"/>
        <xdr:cNvCxnSpPr/>
      </xdr:nvCxnSpPr>
      <xdr:spPr>
        <a:xfrm>
          <a:off x="19545300" y="6523279"/>
          <a:ext cx="889000" cy="1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38752</xdr:rowOff>
    </xdr:from>
    <xdr:ext cx="469744" cy="259045"/>
    <xdr:sp macro="" textlink="">
      <xdr:nvSpPr>
        <xdr:cNvPr id="754" name="テキスト ボックス 753"/>
        <xdr:cNvSpPr txBox="1"/>
      </xdr:nvSpPr>
      <xdr:spPr>
        <a:xfrm>
          <a:off x="20199428" y="6725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7265</xdr:rowOff>
    </xdr:from>
    <xdr:to>
      <xdr:col>102</xdr:col>
      <xdr:colOff>114300</xdr:colOff>
      <xdr:row>38</xdr:row>
      <xdr:rowOff>8179</xdr:rowOff>
    </xdr:to>
    <xdr:cxnSp macro="">
      <xdr:nvCxnSpPr>
        <xdr:cNvPr id="755" name="直線コネクタ 754"/>
        <xdr:cNvCxnSpPr/>
      </xdr:nvCxnSpPr>
      <xdr:spPr>
        <a:xfrm>
          <a:off x="18656300" y="652236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38961</xdr:rowOff>
    </xdr:from>
    <xdr:ext cx="469744" cy="259045"/>
    <xdr:sp macro="" textlink="">
      <xdr:nvSpPr>
        <xdr:cNvPr id="757" name="テキスト ボックス 756"/>
        <xdr:cNvSpPr txBox="1"/>
      </xdr:nvSpPr>
      <xdr:spPr>
        <a:xfrm>
          <a:off x="19310428" y="6725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65898</xdr:rowOff>
    </xdr:from>
    <xdr:ext cx="469744" cy="259045"/>
    <xdr:sp macro="" textlink="">
      <xdr:nvSpPr>
        <xdr:cNvPr id="759" name="テキスト ボックス 758"/>
        <xdr:cNvSpPr txBox="1"/>
      </xdr:nvSpPr>
      <xdr:spPr>
        <a:xfrm>
          <a:off x="18421428" y="6752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166815</xdr:rowOff>
    </xdr:from>
    <xdr:to>
      <xdr:col>116</xdr:col>
      <xdr:colOff>114300</xdr:colOff>
      <xdr:row>38</xdr:row>
      <xdr:rowOff>96965</xdr:rowOff>
    </xdr:to>
    <xdr:sp macro="" textlink="">
      <xdr:nvSpPr>
        <xdr:cNvPr id="765" name="楕円 764"/>
        <xdr:cNvSpPr/>
      </xdr:nvSpPr>
      <xdr:spPr>
        <a:xfrm>
          <a:off x="22110700" y="651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18242</xdr:rowOff>
    </xdr:from>
    <xdr:ext cx="469744" cy="259045"/>
    <xdr:sp macro="" textlink="">
      <xdr:nvSpPr>
        <xdr:cNvPr id="766" name="投資及び出資金該当値テキスト"/>
        <xdr:cNvSpPr txBox="1"/>
      </xdr:nvSpPr>
      <xdr:spPr>
        <a:xfrm>
          <a:off x="22212300" y="6361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171234</xdr:rowOff>
    </xdr:from>
    <xdr:to>
      <xdr:col>112</xdr:col>
      <xdr:colOff>38100</xdr:colOff>
      <xdr:row>38</xdr:row>
      <xdr:rowOff>101384</xdr:rowOff>
    </xdr:to>
    <xdr:sp macro="" textlink="">
      <xdr:nvSpPr>
        <xdr:cNvPr id="767" name="楕円 766"/>
        <xdr:cNvSpPr/>
      </xdr:nvSpPr>
      <xdr:spPr>
        <a:xfrm>
          <a:off x="21272500" y="651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117911</xdr:rowOff>
    </xdr:from>
    <xdr:ext cx="469744" cy="259045"/>
    <xdr:sp macro="" textlink="">
      <xdr:nvSpPr>
        <xdr:cNvPr id="768" name="テキスト ボックス 767"/>
        <xdr:cNvSpPr txBox="1"/>
      </xdr:nvSpPr>
      <xdr:spPr>
        <a:xfrm>
          <a:off x="21088428" y="629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143821</xdr:rowOff>
    </xdr:from>
    <xdr:to>
      <xdr:col>107</xdr:col>
      <xdr:colOff>101600</xdr:colOff>
      <xdr:row>38</xdr:row>
      <xdr:rowOff>73971</xdr:rowOff>
    </xdr:to>
    <xdr:sp macro="" textlink="">
      <xdr:nvSpPr>
        <xdr:cNvPr id="769" name="楕円 768"/>
        <xdr:cNvSpPr/>
      </xdr:nvSpPr>
      <xdr:spPr>
        <a:xfrm>
          <a:off x="20383500" y="648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90498</xdr:rowOff>
    </xdr:from>
    <xdr:ext cx="534377" cy="259045"/>
    <xdr:sp macro="" textlink="">
      <xdr:nvSpPr>
        <xdr:cNvPr id="770" name="テキスト ボックス 769"/>
        <xdr:cNvSpPr txBox="1"/>
      </xdr:nvSpPr>
      <xdr:spPr>
        <a:xfrm>
          <a:off x="20167111" y="626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128829</xdr:rowOff>
    </xdr:from>
    <xdr:to>
      <xdr:col>102</xdr:col>
      <xdr:colOff>165100</xdr:colOff>
      <xdr:row>38</xdr:row>
      <xdr:rowOff>58979</xdr:rowOff>
    </xdr:to>
    <xdr:sp macro="" textlink="">
      <xdr:nvSpPr>
        <xdr:cNvPr id="771" name="楕円 770"/>
        <xdr:cNvSpPr/>
      </xdr:nvSpPr>
      <xdr:spPr>
        <a:xfrm>
          <a:off x="19494500" y="647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36</xdr:row>
      <xdr:rowOff>75506</xdr:rowOff>
    </xdr:from>
    <xdr:ext cx="534377" cy="259045"/>
    <xdr:sp macro="" textlink="">
      <xdr:nvSpPr>
        <xdr:cNvPr id="772" name="テキスト ボックス 771"/>
        <xdr:cNvSpPr txBox="1"/>
      </xdr:nvSpPr>
      <xdr:spPr>
        <a:xfrm>
          <a:off x="19278111" y="624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127914</xdr:rowOff>
    </xdr:from>
    <xdr:to>
      <xdr:col>98</xdr:col>
      <xdr:colOff>38100</xdr:colOff>
      <xdr:row>38</xdr:row>
      <xdr:rowOff>58065</xdr:rowOff>
    </xdr:to>
    <xdr:sp macro="" textlink="">
      <xdr:nvSpPr>
        <xdr:cNvPr id="773" name="楕円 772"/>
        <xdr:cNvSpPr/>
      </xdr:nvSpPr>
      <xdr:spPr>
        <a:xfrm>
          <a:off x="18605500" y="64715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36</xdr:row>
      <xdr:rowOff>74591</xdr:rowOff>
    </xdr:from>
    <xdr:ext cx="534377" cy="259045"/>
    <xdr:sp macro="" textlink="">
      <xdr:nvSpPr>
        <xdr:cNvPr id="774" name="テキスト ボックス 773"/>
        <xdr:cNvSpPr txBox="1"/>
      </xdr:nvSpPr>
      <xdr:spPr>
        <a:xfrm>
          <a:off x="18389111" y="624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28235</xdr:rowOff>
    </xdr:from>
    <xdr:to>
      <xdr:col>116</xdr:col>
      <xdr:colOff>63500</xdr:colOff>
      <xdr:row>56</xdr:row>
      <xdr:rowOff>31883</xdr:rowOff>
    </xdr:to>
    <xdr:cxnSp macro="">
      <xdr:nvCxnSpPr>
        <xdr:cNvPr id="801" name="直線コネクタ 800"/>
        <xdr:cNvCxnSpPr/>
      </xdr:nvCxnSpPr>
      <xdr:spPr>
        <a:xfrm flipV="1">
          <a:off x="21323300" y="9629435"/>
          <a:ext cx="838200" cy="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168551</xdr:rowOff>
    </xdr:from>
    <xdr:ext cx="469744" cy="259045"/>
    <xdr:sp macro="" textlink="">
      <xdr:nvSpPr>
        <xdr:cNvPr id="802" name="貸付金平均値テキスト"/>
        <xdr:cNvSpPr txBox="1"/>
      </xdr:nvSpPr>
      <xdr:spPr>
        <a:xfrm>
          <a:off x="22212300" y="9941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31883</xdr:rowOff>
    </xdr:from>
    <xdr:to>
      <xdr:col>111</xdr:col>
      <xdr:colOff>177800</xdr:colOff>
      <xdr:row>56</xdr:row>
      <xdr:rowOff>42508</xdr:rowOff>
    </xdr:to>
    <xdr:cxnSp macro="">
      <xdr:nvCxnSpPr>
        <xdr:cNvPr id="804" name="直線コネクタ 803"/>
        <xdr:cNvCxnSpPr/>
      </xdr:nvCxnSpPr>
      <xdr:spPr>
        <a:xfrm flipV="1">
          <a:off x="20434300" y="9633083"/>
          <a:ext cx="889000" cy="1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108639</xdr:rowOff>
    </xdr:from>
    <xdr:ext cx="469744" cy="259045"/>
    <xdr:sp macro="" textlink="">
      <xdr:nvSpPr>
        <xdr:cNvPr id="806" name="テキスト ボックス 805"/>
        <xdr:cNvSpPr txBox="1"/>
      </xdr:nvSpPr>
      <xdr:spPr>
        <a:xfrm>
          <a:off x="21088428" y="1005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42508</xdr:rowOff>
    </xdr:from>
    <xdr:to>
      <xdr:col>107</xdr:col>
      <xdr:colOff>50800</xdr:colOff>
      <xdr:row>56</xdr:row>
      <xdr:rowOff>56901</xdr:rowOff>
    </xdr:to>
    <xdr:cxnSp macro="">
      <xdr:nvCxnSpPr>
        <xdr:cNvPr id="807" name="直線コネクタ 806"/>
        <xdr:cNvCxnSpPr/>
      </xdr:nvCxnSpPr>
      <xdr:spPr>
        <a:xfrm flipV="1">
          <a:off x="19545300" y="9643708"/>
          <a:ext cx="889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108740</xdr:rowOff>
    </xdr:from>
    <xdr:ext cx="469744" cy="259045"/>
    <xdr:sp macro="" textlink="">
      <xdr:nvSpPr>
        <xdr:cNvPr id="809" name="テキスト ボックス 808"/>
        <xdr:cNvSpPr txBox="1"/>
      </xdr:nvSpPr>
      <xdr:spPr>
        <a:xfrm>
          <a:off x="20199428" y="100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56901</xdr:rowOff>
    </xdr:from>
    <xdr:to>
      <xdr:col>102</xdr:col>
      <xdr:colOff>114300</xdr:colOff>
      <xdr:row>56</xdr:row>
      <xdr:rowOff>58382</xdr:rowOff>
    </xdr:to>
    <xdr:cxnSp macro="">
      <xdr:nvCxnSpPr>
        <xdr:cNvPr id="810" name="直線コネクタ 809"/>
        <xdr:cNvCxnSpPr/>
      </xdr:nvCxnSpPr>
      <xdr:spPr>
        <a:xfrm flipV="1">
          <a:off x="18656300" y="9658101"/>
          <a:ext cx="889000" cy="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107186</xdr:rowOff>
    </xdr:from>
    <xdr:ext cx="469744" cy="259045"/>
    <xdr:sp macro="" textlink="">
      <xdr:nvSpPr>
        <xdr:cNvPr id="812" name="テキスト ボックス 811"/>
        <xdr:cNvSpPr txBox="1"/>
      </xdr:nvSpPr>
      <xdr:spPr>
        <a:xfrm>
          <a:off x="19310428" y="1005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108566</xdr:rowOff>
    </xdr:from>
    <xdr:ext cx="469744" cy="259045"/>
    <xdr:sp macro="" textlink="">
      <xdr:nvSpPr>
        <xdr:cNvPr id="814" name="テキスト ボックス 813"/>
        <xdr:cNvSpPr txBox="1"/>
      </xdr:nvSpPr>
      <xdr:spPr>
        <a:xfrm>
          <a:off x="18421428" y="1005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148885</xdr:rowOff>
    </xdr:from>
    <xdr:to>
      <xdr:col>116</xdr:col>
      <xdr:colOff>114300</xdr:colOff>
      <xdr:row>56</xdr:row>
      <xdr:rowOff>79035</xdr:rowOff>
    </xdr:to>
    <xdr:sp macro="" textlink="">
      <xdr:nvSpPr>
        <xdr:cNvPr id="820" name="楕円 819"/>
        <xdr:cNvSpPr/>
      </xdr:nvSpPr>
      <xdr:spPr>
        <a:xfrm>
          <a:off x="22110700" y="957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312</xdr:rowOff>
    </xdr:from>
    <xdr:ext cx="534377" cy="259045"/>
    <xdr:sp macro="" textlink="">
      <xdr:nvSpPr>
        <xdr:cNvPr id="821" name="貸付金該当値テキスト"/>
        <xdr:cNvSpPr txBox="1"/>
      </xdr:nvSpPr>
      <xdr:spPr>
        <a:xfrm>
          <a:off x="22212300" y="943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152533</xdr:rowOff>
    </xdr:from>
    <xdr:to>
      <xdr:col>112</xdr:col>
      <xdr:colOff>38100</xdr:colOff>
      <xdr:row>56</xdr:row>
      <xdr:rowOff>82683</xdr:rowOff>
    </xdr:to>
    <xdr:sp macro="" textlink="">
      <xdr:nvSpPr>
        <xdr:cNvPr id="822" name="楕円 821"/>
        <xdr:cNvSpPr/>
      </xdr:nvSpPr>
      <xdr:spPr>
        <a:xfrm>
          <a:off x="21272500" y="95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99210</xdr:rowOff>
    </xdr:from>
    <xdr:ext cx="534377" cy="259045"/>
    <xdr:sp macro="" textlink="">
      <xdr:nvSpPr>
        <xdr:cNvPr id="823" name="テキスト ボックス 822"/>
        <xdr:cNvSpPr txBox="1"/>
      </xdr:nvSpPr>
      <xdr:spPr>
        <a:xfrm>
          <a:off x="21056111" y="935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163158</xdr:rowOff>
    </xdr:from>
    <xdr:to>
      <xdr:col>107</xdr:col>
      <xdr:colOff>101600</xdr:colOff>
      <xdr:row>56</xdr:row>
      <xdr:rowOff>93308</xdr:rowOff>
    </xdr:to>
    <xdr:sp macro="" textlink="">
      <xdr:nvSpPr>
        <xdr:cNvPr id="824" name="楕円 823"/>
        <xdr:cNvSpPr/>
      </xdr:nvSpPr>
      <xdr:spPr>
        <a:xfrm>
          <a:off x="20383500" y="959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109835</xdr:rowOff>
    </xdr:from>
    <xdr:ext cx="534377" cy="259045"/>
    <xdr:sp macro="" textlink="">
      <xdr:nvSpPr>
        <xdr:cNvPr id="825" name="テキスト ボックス 824"/>
        <xdr:cNvSpPr txBox="1"/>
      </xdr:nvSpPr>
      <xdr:spPr>
        <a:xfrm>
          <a:off x="20167111" y="936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6101</xdr:rowOff>
    </xdr:from>
    <xdr:to>
      <xdr:col>102</xdr:col>
      <xdr:colOff>165100</xdr:colOff>
      <xdr:row>56</xdr:row>
      <xdr:rowOff>107701</xdr:rowOff>
    </xdr:to>
    <xdr:sp macro="" textlink="">
      <xdr:nvSpPr>
        <xdr:cNvPr id="826" name="楕円 825"/>
        <xdr:cNvSpPr/>
      </xdr:nvSpPr>
      <xdr:spPr>
        <a:xfrm>
          <a:off x="19494500" y="960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124228</xdr:rowOff>
    </xdr:from>
    <xdr:ext cx="534377" cy="259045"/>
    <xdr:sp macro="" textlink="">
      <xdr:nvSpPr>
        <xdr:cNvPr id="827" name="テキスト ボックス 826"/>
        <xdr:cNvSpPr txBox="1"/>
      </xdr:nvSpPr>
      <xdr:spPr>
        <a:xfrm>
          <a:off x="19278111" y="938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7582</xdr:rowOff>
    </xdr:from>
    <xdr:to>
      <xdr:col>98</xdr:col>
      <xdr:colOff>38100</xdr:colOff>
      <xdr:row>56</xdr:row>
      <xdr:rowOff>109182</xdr:rowOff>
    </xdr:to>
    <xdr:sp macro="" textlink="">
      <xdr:nvSpPr>
        <xdr:cNvPr id="828" name="楕円 827"/>
        <xdr:cNvSpPr/>
      </xdr:nvSpPr>
      <xdr:spPr>
        <a:xfrm>
          <a:off x="18605500" y="960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125709</xdr:rowOff>
    </xdr:from>
    <xdr:ext cx="534377" cy="259045"/>
    <xdr:sp macro="" textlink="">
      <xdr:nvSpPr>
        <xdr:cNvPr id="829" name="テキスト ボックス 828"/>
        <xdr:cNvSpPr txBox="1"/>
      </xdr:nvSpPr>
      <xdr:spPr>
        <a:xfrm>
          <a:off x="18389111" y="938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105456</xdr:rowOff>
    </xdr:from>
    <xdr:to>
      <xdr:col>116</xdr:col>
      <xdr:colOff>63500</xdr:colOff>
      <xdr:row>76</xdr:row>
      <xdr:rowOff>22321</xdr:rowOff>
    </xdr:to>
    <xdr:cxnSp macro="">
      <xdr:nvCxnSpPr>
        <xdr:cNvPr id="858" name="直線コネクタ 857"/>
        <xdr:cNvCxnSpPr/>
      </xdr:nvCxnSpPr>
      <xdr:spPr>
        <a:xfrm flipV="1">
          <a:off x="21323300" y="12964206"/>
          <a:ext cx="838200" cy="8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57718</xdr:rowOff>
    </xdr:from>
    <xdr:ext cx="599010" cy="259045"/>
    <xdr:sp macro="" textlink="">
      <xdr:nvSpPr>
        <xdr:cNvPr id="859" name="繰出金平均値テキスト"/>
        <xdr:cNvSpPr txBox="1"/>
      </xdr:nvSpPr>
      <xdr:spPr>
        <a:xfrm>
          <a:off x="22212300" y="1308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22321</xdr:rowOff>
    </xdr:from>
    <xdr:to>
      <xdr:col>111</xdr:col>
      <xdr:colOff>177800</xdr:colOff>
      <xdr:row>76</xdr:row>
      <xdr:rowOff>26451</xdr:rowOff>
    </xdr:to>
    <xdr:cxnSp macro="">
      <xdr:nvCxnSpPr>
        <xdr:cNvPr id="861" name="直線コネクタ 860"/>
        <xdr:cNvCxnSpPr/>
      </xdr:nvCxnSpPr>
      <xdr:spPr>
        <a:xfrm flipV="1">
          <a:off x="20434300" y="13052521"/>
          <a:ext cx="889000" cy="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153371</xdr:rowOff>
    </xdr:from>
    <xdr:ext cx="599010" cy="259045"/>
    <xdr:sp macro="" textlink="">
      <xdr:nvSpPr>
        <xdr:cNvPr id="863" name="テキスト ボックス 862"/>
        <xdr:cNvSpPr txBox="1"/>
      </xdr:nvSpPr>
      <xdr:spPr>
        <a:xfrm>
          <a:off x="21023795" y="131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26451</xdr:rowOff>
    </xdr:from>
    <xdr:to>
      <xdr:col>107</xdr:col>
      <xdr:colOff>50800</xdr:colOff>
      <xdr:row>76</xdr:row>
      <xdr:rowOff>30669</xdr:rowOff>
    </xdr:to>
    <xdr:cxnSp macro="">
      <xdr:nvCxnSpPr>
        <xdr:cNvPr id="864" name="直線コネクタ 863"/>
        <xdr:cNvCxnSpPr/>
      </xdr:nvCxnSpPr>
      <xdr:spPr>
        <a:xfrm flipV="1">
          <a:off x="19545300" y="13056651"/>
          <a:ext cx="889000" cy="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2981</xdr:rowOff>
    </xdr:from>
    <xdr:ext cx="599010" cy="259045"/>
    <xdr:sp macro="" textlink="">
      <xdr:nvSpPr>
        <xdr:cNvPr id="866" name="テキスト ボックス 865"/>
        <xdr:cNvSpPr txBox="1"/>
      </xdr:nvSpPr>
      <xdr:spPr>
        <a:xfrm>
          <a:off x="20134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30669</xdr:rowOff>
    </xdr:from>
    <xdr:to>
      <xdr:col>102</xdr:col>
      <xdr:colOff>114300</xdr:colOff>
      <xdr:row>76</xdr:row>
      <xdr:rowOff>50287</xdr:rowOff>
    </xdr:to>
    <xdr:cxnSp macro="">
      <xdr:nvCxnSpPr>
        <xdr:cNvPr id="867" name="直線コネクタ 866"/>
        <xdr:cNvCxnSpPr/>
      </xdr:nvCxnSpPr>
      <xdr:spPr>
        <a:xfrm flipV="1">
          <a:off x="18656300" y="13060869"/>
          <a:ext cx="889000" cy="1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1021</xdr:rowOff>
    </xdr:from>
    <xdr:ext cx="599010" cy="259045"/>
    <xdr:sp macro="" textlink="">
      <xdr:nvSpPr>
        <xdr:cNvPr id="869" name="テキスト ボックス 868"/>
        <xdr:cNvSpPr txBox="1"/>
      </xdr:nvSpPr>
      <xdr:spPr>
        <a:xfrm>
          <a:off x="19245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8794</xdr:rowOff>
    </xdr:from>
    <xdr:ext cx="599010" cy="259045"/>
    <xdr:sp macro="" textlink="">
      <xdr:nvSpPr>
        <xdr:cNvPr id="871" name="テキスト ボックス 870"/>
        <xdr:cNvSpPr txBox="1"/>
      </xdr:nvSpPr>
      <xdr:spPr>
        <a:xfrm>
          <a:off x="18356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54656</xdr:rowOff>
    </xdr:from>
    <xdr:to>
      <xdr:col>116</xdr:col>
      <xdr:colOff>114300</xdr:colOff>
      <xdr:row>75</xdr:row>
      <xdr:rowOff>156256</xdr:rowOff>
    </xdr:to>
    <xdr:sp macro="" textlink="">
      <xdr:nvSpPr>
        <xdr:cNvPr id="877" name="楕円 876"/>
        <xdr:cNvSpPr/>
      </xdr:nvSpPr>
      <xdr:spPr>
        <a:xfrm>
          <a:off x="22110700" y="1291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77533</xdr:rowOff>
    </xdr:from>
    <xdr:ext cx="599010" cy="259045"/>
    <xdr:sp macro="" textlink="">
      <xdr:nvSpPr>
        <xdr:cNvPr id="878" name="繰出金該当値テキスト"/>
        <xdr:cNvSpPr txBox="1"/>
      </xdr:nvSpPr>
      <xdr:spPr>
        <a:xfrm>
          <a:off x="22212300" y="12764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142972</xdr:rowOff>
    </xdr:from>
    <xdr:to>
      <xdr:col>112</xdr:col>
      <xdr:colOff>38100</xdr:colOff>
      <xdr:row>76</xdr:row>
      <xdr:rowOff>73121</xdr:rowOff>
    </xdr:to>
    <xdr:sp macro="" textlink="">
      <xdr:nvSpPr>
        <xdr:cNvPr id="879" name="楕円 878"/>
        <xdr:cNvSpPr/>
      </xdr:nvSpPr>
      <xdr:spPr>
        <a:xfrm>
          <a:off x="21272500" y="130017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89649</xdr:rowOff>
    </xdr:from>
    <xdr:ext cx="599010" cy="259045"/>
    <xdr:sp macro="" textlink="">
      <xdr:nvSpPr>
        <xdr:cNvPr id="880" name="テキスト ボックス 879"/>
        <xdr:cNvSpPr txBox="1"/>
      </xdr:nvSpPr>
      <xdr:spPr>
        <a:xfrm>
          <a:off x="21023795" y="12776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147101</xdr:rowOff>
    </xdr:from>
    <xdr:to>
      <xdr:col>107</xdr:col>
      <xdr:colOff>101600</xdr:colOff>
      <xdr:row>76</xdr:row>
      <xdr:rowOff>77251</xdr:rowOff>
    </xdr:to>
    <xdr:sp macro="" textlink="">
      <xdr:nvSpPr>
        <xdr:cNvPr id="881" name="楕円 880"/>
        <xdr:cNvSpPr/>
      </xdr:nvSpPr>
      <xdr:spPr>
        <a:xfrm>
          <a:off x="20383500" y="1300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93779</xdr:rowOff>
    </xdr:from>
    <xdr:ext cx="599010" cy="259045"/>
    <xdr:sp macro="" textlink="">
      <xdr:nvSpPr>
        <xdr:cNvPr id="882" name="テキスト ボックス 881"/>
        <xdr:cNvSpPr txBox="1"/>
      </xdr:nvSpPr>
      <xdr:spPr>
        <a:xfrm>
          <a:off x="20134795" y="1278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151319</xdr:rowOff>
    </xdr:from>
    <xdr:to>
      <xdr:col>102</xdr:col>
      <xdr:colOff>165100</xdr:colOff>
      <xdr:row>76</xdr:row>
      <xdr:rowOff>81469</xdr:rowOff>
    </xdr:to>
    <xdr:sp macro="" textlink="">
      <xdr:nvSpPr>
        <xdr:cNvPr id="883" name="楕円 882"/>
        <xdr:cNvSpPr/>
      </xdr:nvSpPr>
      <xdr:spPr>
        <a:xfrm>
          <a:off x="19494500" y="1301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97996</xdr:rowOff>
    </xdr:from>
    <xdr:ext cx="599010" cy="259045"/>
    <xdr:sp macro="" textlink="">
      <xdr:nvSpPr>
        <xdr:cNvPr id="884" name="テキスト ボックス 883"/>
        <xdr:cNvSpPr txBox="1"/>
      </xdr:nvSpPr>
      <xdr:spPr>
        <a:xfrm>
          <a:off x="19245795" y="12785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170937</xdr:rowOff>
    </xdr:from>
    <xdr:to>
      <xdr:col>98</xdr:col>
      <xdr:colOff>38100</xdr:colOff>
      <xdr:row>76</xdr:row>
      <xdr:rowOff>101087</xdr:rowOff>
    </xdr:to>
    <xdr:sp macro="" textlink="">
      <xdr:nvSpPr>
        <xdr:cNvPr id="885" name="楕円 884"/>
        <xdr:cNvSpPr/>
      </xdr:nvSpPr>
      <xdr:spPr>
        <a:xfrm>
          <a:off x="18605500" y="1302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117614</xdr:rowOff>
    </xdr:from>
    <xdr:ext cx="599010" cy="259045"/>
    <xdr:sp macro="" textlink="">
      <xdr:nvSpPr>
        <xdr:cNvPr id="886" name="テキスト ボックス 885"/>
        <xdr:cNvSpPr txBox="1"/>
      </xdr:nvSpPr>
      <xdr:spPr>
        <a:xfrm>
          <a:off x="18356795" y="12804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職員定数管理、事務事業の点検・見直しの実施、地方債発行額の抑制など、経費の抑制に努めていますが、物件費、維持補修費、補助費等、投資及び出資金、貸付金、繰出金が類似団体内平均値を上回っています。維持補修費では除排雪経費の増額、補助費等では住民税非課税世帯に対する臨時特別給付金給付事業と</a:t>
          </a:r>
          <a:r>
            <a:rPr kumimoji="1" lang="ja-JP" altLang="en-US" sz="1100">
              <a:solidFill>
                <a:schemeClr val="dk1"/>
              </a:solidFill>
              <a:effectLst/>
              <a:latin typeface="+mn-lt"/>
              <a:ea typeface="+mn-ea"/>
              <a:cs typeface="+mn-cs"/>
            </a:rPr>
            <a:t>物価高騰</a:t>
          </a:r>
          <a:r>
            <a:rPr kumimoji="1" lang="ja-JP" altLang="ja-JP" sz="1100">
              <a:solidFill>
                <a:schemeClr val="dk1"/>
              </a:solidFill>
              <a:effectLst/>
              <a:latin typeface="+mn-lt"/>
              <a:ea typeface="+mn-ea"/>
              <a:cs typeface="+mn-cs"/>
            </a:rPr>
            <a:t>の影響を受けて実施した家計応援券事業の</a:t>
          </a:r>
          <a:r>
            <a:rPr kumimoji="1" lang="ja-JP" altLang="en-US" sz="1100">
              <a:solidFill>
                <a:schemeClr val="dk1"/>
              </a:solidFill>
              <a:effectLst/>
              <a:latin typeface="+mn-lt"/>
              <a:ea typeface="+mn-ea"/>
              <a:cs typeface="+mn-cs"/>
            </a:rPr>
            <a:t>実施、</a:t>
          </a:r>
          <a:r>
            <a:rPr kumimoji="1" lang="ja-JP" altLang="ja-JP" sz="1100">
              <a:solidFill>
                <a:schemeClr val="dk1"/>
              </a:solidFill>
              <a:effectLst/>
              <a:latin typeface="+mn-lt"/>
              <a:ea typeface="+mn-ea"/>
              <a:cs typeface="+mn-cs"/>
            </a:rPr>
            <a:t>投資及び出資金では国民健康保険病院事業会計への繰出基準に基づく一般会計出資金の支出に伴うもの、貸付金では中小企業等融資預託貸付金及び雄武高等学校卒業生就学貸付金の継続実施に伴うもの、繰出金では</a:t>
          </a:r>
          <a:r>
            <a:rPr kumimoji="1" lang="ja-JP" altLang="en-US" sz="1100">
              <a:solidFill>
                <a:schemeClr val="dk1"/>
              </a:solidFill>
              <a:effectLst/>
              <a:latin typeface="+mn-lt"/>
              <a:ea typeface="+mn-ea"/>
              <a:cs typeface="+mn-cs"/>
            </a:rPr>
            <a:t>簡易水道事業特別会計繰出金及び</a:t>
          </a:r>
          <a:r>
            <a:rPr kumimoji="1" lang="ja-JP" altLang="ja-JP" sz="1100">
              <a:solidFill>
                <a:schemeClr val="dk1"/>
              </a:solidFill>
              <a:effectLst/>
              <a:latin typeface="+mn-lt"/>
              <a:ea typeface="+mn-ea"/>
              <a:cs typeface="+mn-cs"/>
            </a:rPr>
            <a:t>公共下水道事業特別会計繰出金の増額が主な要因となっています。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北海道雄武町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4,093
3,865
636.88
7,249,986
6,802,147
261,066
3,851,959
4,915,836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92304</xdr:rowOff>
    </xdr:from>
    <xdr:to>
      <xdr:col>24</xdr:col>
      <xdr:colOff>63500</xdr:colOff>
      <xdr:row>37</xdr:row>
      <xdr:rowOff>104000</xdr:rowOff>
    </xdr:to>
    <xdr:cxnSp macro="">
      <xdr:nvCxnSpPr>
        <xdr:cNvPr id="60" name="直線コネクタ 59"/>
        <xdr:cNvCxnSpPr/>
      </xdr:nvCxnSpPr>
      <xdr:spPr>
        <a:xfrm>
          <a:off x="3797300" y="6435954"/>
          <a:ext cx="838200" cy="1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11250</xdr:rowOff>
    </xdr:from>
    <xdr:ext cx="534377" cy="259045"/>
    <xdr:sp macro="" textlink="">
      <xdr:nvSpPr>
        <xdr:cNvPr id="61" name="議会費平均値テキスト"/>
        <xdr:cNvSpPr txBox="1"/>
      </xdr:nvSpPr>
      <xdr:spPr>
        <a:xfrm>
          <a:off x="4686300" y="618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92304</xdr:rowOff>
    </xdr:from>
    <xdr:to>
      <xdr:col>19</xdr:col>
      <xdr:colOff>177800</xdr:colOff>
      <xdr:row>37</xdr:row>
      <xdr:rowOff>126536</xdr:rowOff>
    </xdr:to>
    <xdr:cxnSp macro="">
      <xdr:nvCxnSpPr>
        <xdr:cNvPr id="63" name="直線コネクタ 62"/>
        <xdr:cNvCxnSpPr/>
      </xdr:nvCxnSpPr>
      <xdr:spPr>
        <a:xfrm flipV="1">
          <a:off x="2908300" y="6435954"/>
          <a:ext cx="889000" cy="3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111644</xdr:rowOff>
    </xdr:from>
    <xdr:ext cx="534377" cy="259045"/>
    <xdr:sp macro="" textlink="">
      <xdr:nvSpPr>
        <xdr:cNvPr id="65" name="テキスト ボックス 64"/>
        <xdr:cNvSpPr txBox="1"/>
      </xdr:nvSpPr>
      <xdr:spPr>
        <a:xfrm>
          <a:off x="3530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126536</xdr:rowOff>
    </xdr:from>
    <xdr:to>
      <xdr:col>15</xdr:col>
      <xdr:colOff>50800</xdr:colOff>
      <xdr:row>37</xdr:row>
      <xdr:rowOff>140519</xdr:rowOff>
    </xdr:to>
    <xdr:cxnSp macro="">
      <xdr:nvCxnSpPr>
        <xdr:cNvPr id="66" name="直線コネクタ 65"/>
        <xdr:cNvCxnSpPr/>
      </xdr:nvCxnSpPr>
      <xdr:spPr>
        <a:xfrm flipV="1">
          <a:off x="2019300" y="6470186"/>
          <a:ext cx="889000" cy="1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125417</xdr:rowOff>
    </xdr:from>
    <xdr:ext cx="534377" cy="259045"/>
    <xdr:sp macro="" textlink="">
      <xdr:nvSpPr>
        <xdr:cNvPr id="68" name="テキスト ボックス 67"/>
        <xdr:cNvSpPr txBox="1"/>
      </xdr:nvSpPr>
      <xdr:spPr>
        <a:xfrm>
          <a:off x="2641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128403</xdr:rowOff>
    </xdr:from>
    <xdr:to>
      <xdr:col>10</xdr:col>
      <xdr:colOff>114300</xdr:colOff>
      <xdr:row>37</xdr:row>
      <xdr:rowOff>140519</xdr:rowOff>
    </xdr:to>
    <xdr:cxnSp macro="">
      <xdr:nvCxnSpPr>
        <xdr:cNvPr id="69" name="直線コネクタ 68"/>
        <xdr:cNvCxnSpPr/>
      </xdr:nvCxnSpPr>
      <xdr:spPr>
        <a:xfrm>
          <a:off x="1130300" y="6472053"/>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127588</xdr:rowOff>
    </xdr:from>
    <xdr:ext cx="534377" cy="259045"/>
    <xdr:sp macro="" textlink="">
      <xdr:nvSpPr>
        <xdr:cNvPr id="71" name="テキスト ボックス 70"/>
        <xdr:cNvSpPr txBox="1"/>
      </xdr:nvSpPr>
      <xdr:spPr>
        <a:xfrm>
          <a:off x="1752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116806</xdr:rowOff>
    </xdr:from>
    <xdr:ext cx="534377" cy="259045"/>
    <xdr:sp macro="" textlink="">
      <xdr:nvSpPr>
        <xdr:cNvPr id="73" name="テキスト ボックス 72"/>
        <xdr:cNvSpPr txBox="1"/>
      </xdr:nvSpPr>
      <xdr:spPr>
        <a:xfrm>
          <a:off x="863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53200</xdr:rowOff>
    </xdr:from>
    <xdr:to>
      <xdr:col>24</xdr:col>
      <xdr:colOff>114300</xdr:colOff>
      <xdr:row>37</xdr:row>
      <xdr:rowOff>154800</xdr:rowOff>
    </xdr:to>
    <xdr:sp macro="" textlink="">
      <xdr:nvSpPr>
        <xdr:cNvPr id="79" name="楕円 78"/>
        <xdr:cNvSpPr/>
      </xdr:nvSpPr>
      <xdr:spPr>
        <a:xfrm>
          <a:off x="4584700" y="63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139577</xdr:rowOff>
    </xdr:from>
    <xdr:ext cx="534377" cy="259045"/>
    <xdr:sp macro="" textlink="">
      <xdr:nvSpPr>
        <xdr:cNvPr id="80" name="議会費該当値テキスト"/>
        <xdr:cNvSpPr txBox="1"/>
      </xdr:nvSpPr>
      <xdr:spPr>
        <a:xfrm>
          <a:off x="4686300" y="631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41504</xdr:rowOff>
    </xdr:from>
    <xdr:to>
      <xdr:col>20</xdr:col>
      <xdr:colOff>38100</xdr:colOff>
      <xdr:row>37</xdr:row>
      <xdr:rowOff>143104</xdr:rowOff>
    </xdr:to>
    <xdr:sp macro="" textlink="">
      <xdr:nvSpPr>
        <xdr:cNvPr id="81" name="楕円 80"/>
        <xdr:cNvSpPr/>
      </xdr:nvSpPr>
      <xdr:spPr>
        <a:xfrm>
          <a:off x="3746500" y="638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134231</xdr:rowOff>
    </xdr:from>
    <xdr:ext cx="534377" cy="259045"/>
    <xdr:sp macro="" textlink="">
      <xdr:nvSpPr>
        <xdr:cNvPr id="82" name="テキスト ボックス 81"/>
        <xdr:cNvSpPr txBox="1"/>
      </xdr:nvSpPr>
      <xdr:spPr>
        <a:xfrm>
          <a:off x="3530111" y="647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75736</xdr:rowOff>
    </xdr:from>
    <xdr:to>
      <xdr:col>15</xdr:col>
      <xdr:colOff>101600</xdr:colOff>
      <xdr:row>38</xdr:row>
      <xdr:rowOff>5886</xdr:rowOff>
    </xdr:to>
    <xdr:sp macro="" textlink="">
      <xdr:nvSpPr>
        <xdr:cNvPr id="83" name="楕円 82"/>
        <xdr:cNvSpPr/>
      </xdr:nvSpPr>
      <xdr:spPr>
        <a:xfrm>
          <a:off x="2857500" y="641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168463</xdr:rowOff>
    </xdr:from>
    <xdr:ext cx="534377" cy="259045"/>
    <xdr:sp macro="" textlink="">
      <xdr:nvSpPr>
        <xdr:cNvPr id="84" name="テキスト ボックス 83"/>
        <xdr:cNvSpPr txBox="1"/>
      </xdr:nvSpPr>
      <xdr:spPr>
        <a:xfrm>
          <a:off x="2641111" y="651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89719</xdr:rowOff>
    </xdr:from>
    <xdr:to>
      <xdr:col>10</xdr:col>
      <xdr:colOff>165100</xdr:colOff>
      <xdr:row>38</xdr:row>
      <xdr:rowOff>19869</xdr:rowOff>
    </xdr:to>
    <xdr:sp macro="" textlink="">
      <xdr:nvSpPr>
        <xdr:cNvPr id="85" name="楕円 84"/>
        <xdr:cNvSpPr/>
      </xdr:nvSpPr>
      <xdr:spPr>
        <a:xfrm>
          <a:off x="1968500" y="643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10996</xdr:rowOff>
    </xdr:from>
    <xdr:ext cx="534377" cy="259045"/>
    <xdr:sp macro="" textlink="">
      <xdr:nvSpPr>
        <xdr:cNvPr id="86" name="テキスト ボックス 85"/>
        <xdr:cNvSpPr txBox="1"/>
      </xdr:nvSpPr>
      <xdr:spPr>
        <a:xfrm>
          <a:off x="1752111" y="652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77603</xdr:rowOff>
    </xdr:from>
    <xdr:to>
      <xdr:col>6</xdr:col>
      <xdr:colOff>38100</xdr:colOff>
      <xdr:row>38</xdr:row>
      <xdr:rowOff>7753</xdr:rowOff>
    </xdr:to>
    <xdr:sp macro="" textlink="">
      <xdr:nvSpPr>
        <xdr:cNvPr id="87" name="楕円 86"/>
        <xdr:cNvSpPr/>
      </xdr:nvSpPr>
      <xdr:spPr>
        <a:xfrm>
          <a:off x="1079500" y="642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170330</xdr:rowOff>
    </xdr:from>
    <xdr:ext cx="534377" cy="259045"/>
    <xdr:sp macro="" textlink="">
      <xdr:nvSpPr>
        <xdr:cNvPr id="88" name="テキスト ボックス 87"/>
        <xdr:cNvSpPr txBox="1"/>
      </xdr:nvSpPr>
      <xdr:spPr>
        <a:xfrm>
          <a:off x="863111" y="651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158233</xdr:rowOff>
    </xdr:from>
    <xdr:to>
      <xdr:col>24</xdr:col>
      <xdr:colOff>63500</xdr:colOff>
      <xdr:row>57</xdr:row>
      <xdr:rowOff>14622</xdr:rowOff>
    </xdr:to>
    <xdr:cxnSp macro="">
      <xdr:nvCxnSpPr>
        <xdr:cNvPr id="113" name="直線コネクタ 112"/>
        <xdr:cNvCxnSpPr/>
      </xdr:nvCxnSpPr>
      <xdr:spPr>
        <a:xfrm flipV="1">
          <a:off x="3797300" y="9759433"/>
          <a:ext cx="838200" cy="2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90219</xdr:rowOff>
    </xdr:from>
    <xdr:ext cx="599010" cy="259045"/>
    <xdr:sp macro="" textlink="">
      <xdr:nvSpPr>
        <xdr:cNvPr id="114" name="総務費平均値テキスト"/>
        <xdr:cNvSpPr txBox="1"/>
      </xdr:nvSpPr>
      <xdr:spPr>
        <a:xfrm>
          <a:off x="4686300" y="9691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8912</xdr:rowOff>
    </xdr:from>
    <xdr:to>
      <xdr:col>19</xdr:col>
      <xdr:colOff>177800</xdr:colOff>
      <xdr:row>57</xdr:row>
      <xdr:rowOff>14622</xdr:rowOff>
    </xdr:to>
    <xdr:cxnSp macro="">
      <xdr:nvCxnSpPr>
        <xdr:cNvPr id="116" name="直線コネクタ 115"/>
        <xdr:cNvCxnSpPr/>
      </xdr:nvCxnSpPr>
      <xdr:spPr>
        <a:xfrm>
          <a:off x="2908300" y="9781562"/>
          <a:ext cx="889000" cy="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46875</xdr:rowOff>
    </xdr:from>
    <xdr:ext cx="599010" cy="259045"/>
    <xdr:sp macro="" textlink="">
      <xdr:nvSpPr>
        <xdr:cNvPr id="118" name="テキスト ボックス 117"/>
        <xdr:cNvSpPr txBox="1"/>
      </xdr:nvSpPr>
      <xdr:spPr>
        <a:xfrm>
          <a:off x="3497795" y="94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8912</xdr:rowOff>
    </xdr:from>
    <xdr:to>
      <xdr:col>15</xdr:col>
      <xdr:colOff>50800</xdr:colOff>
      <xdr:row>57</xdr:row>
      <xdr:rowOff>17194</xdr:rowOff>
    </xdr:to>
    <xdr:cxnSp macro="">
      <xdr:nvCxnSpPr>
        <xdr:cNvPr id="119" name="直線コネクタ 118"/>
        <xdr:cNvCxnSpPr/>
      </xdr:nvCxnSpPr>
      <xdr:spPr>
        <a:xfrm flipV="1">
          <a:off x="2019300" y="9781562"/>
          <a:ext cx="889000" cy="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52957</xdr:rowOff>
    </xdr:from>
    <xdr:ext cx="599010" cy="259045"/>
    <xdr:sp macro="" textlink="">
      <xdr:nvSpPr>
        <xdr:cNvPr id="121" name="テキスト ボックス 120"/>
        <xdr:cNvSpPr txBox="1"/>
      </xdr:nvSpPr>
      <xdr:spPr>
        <a:xfrm>
          <a:off x="2608795" y="948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17194</xdr:rowOff>
    </xdr:from>
    <xdr:to>
      <xdr:col>10</xdr:col>
      <xdr:colOff>114300</xdr:colOff>
      <xdr:row>57</xdr:row>
      <xdr:rowOff>77680</xdr:rowOff>
    </xdr:to>
    <xdr:cxnSp macro="">
      <xdr:nvCxnSpPr>
        <xdr:cNvPr id="122" name="直線コネクタ 121"/>
        <xdr:cNvCxnSpPr/>
      </xdr:nvCxnSpPr>
      <xdr:spPr>
        <a:xfrm flipV="1">
          <a:off x="1130300" y="9789844"/>
          <a:ext cx="889000" cy="6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23637</xdr:rowOff>
    </xdr:from>
    <xdr:ext cx="599010" cy="259045"/>
    <xdr:sp macro="" textlink="">
      <xdr:nvSpPr>
        <xdr:cNvPr id="124" name="テキスト ボックス 123"/>
        <xdr:cNvSpPr txBox="1"/>
      </xdr:nvSpPr>
      <xdr:spPr>
        <a:xfrm>
          <a:off x="1719795" y="945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102319</xdr:rowOff>
    </xdr:from>
    <xdr:ext cx="599010" cy="259045"/>
    <xdr:sp macro="" textlink="">
      <xdr:nvSpPr>
        <xdr:cNvPr id="126" name="テキスト ボックス 125"/>
        <xdr:cNvSpPr txBox="1"/>
      </xdr:nvSpPr>
      <xdr:spPr>
        <a:xfrm>
          <a:off x="830795" y="953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107433</xdr:rowOff>
    </xdr:from>
    <xdr:to>
      <xdr:col>24</xdr:col>
      <xdr:colOff>114300</xdr:colOff>
      <xdr:row>57</xdr:row>
      <xdr:rowOff>37583</xdr:rowOff>
    </xdr:to>
    <xdr:sp macro="" textlink="">
      <xdr:nvSpPr>
        <xdr:cNvPr id="132" name="楕円 131"/>
        <xdr:cNvSpPr/>
      </xdr:nvSpPr>
      <xdr:spPr>
        <a:xfrm>
          <a:off x="4584700" y="970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130310</xdr:rowOff>
    </xdr:from>
    <xdr:ext cx="599010" cy="259045"/>
    <xdr:sp macro="" textlink="">
      <xdr:nvSpPr>
        <xdr:cNvPr id="133" name="総務費該当値テキスト"/>
        <xdr:cNvSpPr txBox="1"/>
      </xdr:nvSpPr>
      <xdr:spPr>
        <a:xfrm>
          <a:off x="4686300" y="956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135272</xdr:rowOff>
    </xdr:from>
    <xdr:to>
      <xdr:col>20</xdr:col>
      <xdr:colOff>38100</xdr:colOff>
      <xdr:row>57</xdr:row>
      <xdr:rowOff>65422</xdr:rowOff>
    </xdr:to>
    <xdr:sp macro="" textlink="">
      <xdr:nvSpPr>
        <xdr:cNvPr id="134" name="楕円 133"/>
        <xdr:cNvSpPr/>
      </xdr:nvSpPr>
      <xdr:spPr>
        <a:xfrm>
          <a:off x="3746500" y="97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56549</xdr:rowOff>
    </xdr:from>
    <xdr:ext cx="599010" cy="259045"/>
    <xdr:sp macro="" textlink="">
      <xdr:nvSpPr>
        <xdr:cNvPr id="135" name="テキスト ボックス 134"/>
        <xdr:cNvSpPr txBox="1"/>
      </xdr:nvSpPr>
      <xdr:spPr>
        <a:xfrm>
          <a:off x="3497795" y="9829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129562</xdr:rowOff>
    </xdr:from>
    <xdr:to>
      <xdr:col>15</xdr:col>
      <xdr:colOff>101600</xdr:colOff>
      <xdr:row>57</xdr:row>
      <xdr:rowOff>59712</xdr:rowOff>
    </xdr:to>
    <xdr:sp macro="" textlink="">
      <xdr:nvSpPr>
        <xdr:cNvPr id="136" name="楕円 135"/>
        <xdr:cNvSpPr/>
      </xdr:nvSpPr>
      <xdr:spPr>
        <a:xfrm>
          <a:off x="2857500" y="973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50839</xdr:rowOff>
    </xdr:from>
    <xdr:ext cx="599010" cy="259045"/>
    <xdr:sp macro="" textlink="">
      <xdr:nvSpPr>
        <xdr:cNvPr id="137" name="テキスト ボックス 136"/>
        <xdr:cNvSpPr txBox="1"/>
      </xdr:nvSpPr>
      <xdr:spPr>
        <a:xfrm>
          <a:off x="2608795" y="982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137844</xdr:rowOff>
    </xdr:from>
    <xdr:to>
      <xdr:col>10</xdr:col>
      <xdr:colOff>165100</xdr:colOff>
      <xdr:row>57</xdr:row>
      <xdr:rowOff>67994</xdr:rowOff>
    </xdr:to>
    <xdr:sp macro="" textlink="">
      <xdr:nvSpPr>
        <xdr:cNvPr id="138" name="楕円 137"/>
        <xdr:cNvSpPr/>
      </xdr:nvSpPr>
      <xdr:spPr>
        <a:xfrm>
          <a:off x="1968500" y="973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59121</xdr:rowOff>
    </xdr:from>
    <xdr:ext cx="599010" cy="259045"/>
    <xdr:sp macro="" textlink="">
      <xdr:nvSpPr>
        <xdr:cNvPr id="139" name="テキスト ボックス 138"/>
        <xdr:cNvSpPr txBox="1"/>
      </xdr:nvSpPr>
      <xdr:spPr>
        <a:xfrm>
          <a:off x="1719795" y="983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26880</xdr:rowOff>
    </xdr:from>
    <xdr:to>
      <xdr:col>6</xdr:col>
      <xdr:colOff>38100</xdr:colOff>
      <xdr:row>57</xdr:row>
      <xdr:rowOff>128480</xdr:rowOff>
    </xdr:to>
    <xdr:sp macro="" textlink="">
      <xdr:nvSpPr>
        <xdr:cNvPr id="140" name="楕円 139"/>
        <xdr:cNvSpPr/>
      </xdr:nvSpPr>
      <xdr:spPr>
        <a:xfrm>
          <a:off x="1079500" y="97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119607</xdr:rowOff>
    </xdr:from>
    <xdr:ext cx="599010" cy="259045"/>
    <xdr:sp macro="" textlink="">
      <xdr:nvSpPr>
        <xdr:cNvPr id="141" name="テキスト ボックス 140"/>
        <xdr:cNvSpPr txBox="1"/>
      </xdr:nvSpPr>
      <xdr:spPr>
        <a:xfrm>
          <a:off x="830795" y="9892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90024</xdr:rowOff>
    </xdr:from>
    <xdr:to>
      <xdr:col>24</xdr:col>
      <xdr:colOff>63500</xdr:colOff>
      <xdr:row>76</xdr:row>
      <xdr:rowOff>127516</xdr:rowOff>
    </xdr:to>
    <xdr:cxnSp macro="">
      <xdr:nvCxnSpPr>
        <xdr:cNvPr id="170" name="直線コネクタ 169"/>
        <xdr:cNvCxnSpPr/>
      </xdr:nvCxnSpPr>
      <xdr:spPr>
        <a:xfrm flipV="1">
          <a:off x="3797300" y="13120224"/>
          <a:ext cx="838200" cy="3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10877</xdr:rowOff>
    </xdr:from>
    <xdr:ext cx="599010" cy="259045"/>
    <xdr:sp macro="" textlink="">
      <xdr:nvSpPr>
        <xdr:cNvPr id="171" name="民生費平均値テキスト"/>
        <xdr:cNvSpPr txBox="1"/>
      </xdr:nvSpPr>
      <xdr:spPr>
        <a:xfrm>
          <a:off x="4686300" y="1286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88644</xdr:rowOff>
    </xdr:from>
    <xdr:to>
      <xdr:col>19</xdr:col>
      <xdr:colOff>177800</xdr:colOff>
      <xdr:row>76</xdr:row>
      <xdr:rowOff>127516</xdr:rowOff>
    </xdr:to>
    <xdr:cxnSp macro="">
      <xdr:nvCxnSpPr>
        <xdr:cNvPr id="173" name="直線コネクタ 172"/>
        <xdr:cNvCxnSpPr/>
      </xdr:nvCxnSpPr>
      <xdr:spPr>
        <a:xfrm>
          <a:off x="2908300" y="13118844"/>
          <a:ext cx="889000" cy="3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146025</xdr:rowOff>
    </xdr:from>
    <xdr:ext cx="599010" cy="259045"/>
    <xdr:sp macro="" textlink="">
      <xdr:nvSpPr>
        <xdr:cNvPr id="175" name="テキスト ボックス 174"/>
        <xdr:cNvSpPr txBox="1"/>
      </xdr:nvSpPr>
      <xdr:spPr>
        <a:xfrm>
          <a:off x="3497795" y="1283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88644</xdr:rowOff>
    </xdr:from>
    <xdr:to>
      <xdr:col>15</xdr:col>
      <xdr:colOff>50800</xdr:colOff>
      <xdr:row>76</xdr:row>
      <xdr:rowOff>146101</xdr:rowOff>
    </xdr:to>
    <xdr:cxnSp macro="">
      <xdr:nvCxnSpPr>
        <xdr:cNvPr id="176" name="直線コネクタ 175"/>
        <xdr:cNvCxnSpPr/>
      </xdr:nvCxnSpPr>
      <xdr:spPr>
        <a:xfrm flipV="1">
          <a:off x="2019300" y="13118844"/>
          <a:ext cx="889000" cy="5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136055</xdr:rowOff>
    </xdr:from>
    <xdr:ext cx="599010" cy="259045"/>
    <xdr:sp macro="" textlink="">
      <xdr:nvSpPr>
        <xdr:cNvPr id="178" name="テキスト ボックス 177"/>
        <xdr:cNvSpPr txBox="1"/>
      </xdr:nvSpPr>
      <xdr:spPr>
        <a:xfrm>
          <a:off x="2608795" y="128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146101</xdr:rowOff>
    </xdr:from>
    <xdr:to>
      <xdr:col>10</xdr:col>
      <xdr:colOff>114300</xdr:colOff>
      <xdr:row>77</xdr:row>
      <xdr:rowOff>21444</xdr:rowOff>
    </xdr:to>
    <xdr:cxnSp macro="">
      <xdr:nvCxnSpPr>
        <xdr:cNvPr id="179" name="直線コネクタ 178"/>
        <xdr:cNvCxnSpPr/>
      </xdr:nvCxnSpPr>
      <xdr:spPr>
        <a:xfrm flipV="1">
          <a:off x="1130300" y="13176301"/>
          <a:ext cx="889000" cy="4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6104</xdr:rowOff>
    </xdr:from>
    <xdr:ext cx="599010" cy="259045"/>
    <xdr:sp macro="" textlink="">
      <xdr:nvSpPr>
        <xdr:cNvPr id="181" name="テキスト ボックス 180"/>
        <xdr:cNvSpPr txBox="1"/>
      </xdr:nvSpPr>
      <xdr:spPr>
        <a:xfrm>
          <a:off x="1719795" y="1286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39623</xdr:rowOff>
    </xdr:from>
    <xdr:ext cx="599010" cy="259045"/>
    <xdr:sp macro="" textlink="">
      <xdr:nvSpPr>
        <xdr:cNvPr id="183" name="テキスト ボックス 182"/>
        <xdr:cNvSpPr txBox="1"/>
      </xdr:nvSpPr>
      <xdr:spPr>
        <a:xfrm>
          <a:off x="830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39224</xdr:rowOff>
    </xdr:from>
    <xdr:to>
      <xdr:col>24</xdr:col>
      <xdr:colOff>114300</xdr:colOff>
      <xdr:row>76</xdr:row>
      <xdr:rowOff>140824</xdr:rowOff>
    </xdr:to>
    <xdr:sp macro="" textlink="">
      <xdr:nvSpPr>
        <xdr:cNvPr id="189" name="楕円 188"/>
        <xdr:cNvSpPr/>
      </xdr:nvSpPr>
      <xdr:spPr>
        <a:xfrm>
          <a:off x="4584700" y="1306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17651</xdr:rowOff>
    </xdr:from>
    <xdr:ext cx="599010" cy="259045"/>
    <xdr:sp macro="" textlink="">
      <xdr:nvSpPr>
        <xdr:cNvPr id="190" name="民生費該当値テキスト"/>
        <xdr:cNvSpPr txBox="1"/>
      </xdr:nvSpPr>
      <xdr:spPr>
        <a:xfrm>
          <a:off x="4686300" y="13047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76716</xdr:rowOff>
    </xdr:from>
    <xdr:to>
      <xdr:col>20</xdr:col>
      <xdr:colOff>38100</xdr:colOff>
      <xdr:row>77</xdr:row>
      <xdr:rowOff>6866</xdr:rowOff>
    </xdr:to>
    <xdr:sp macro="" textlink="">
      <xdr:nvSpPr>
        <xdr:cNvPr id="191" name="楕円 190"/>
        <xdr:cNvSpPr/>
      </xdr:nvSpPr>
      <xdr:spPr>
        <a:xfrm>
          <a:off x="3746500" y="1310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169443</xdr:rowOff>
    </xdr:from>
    <xdr:ext cx="599010" cy="259045"/>
    <xdr:sp macro="" textlink="">
      <xdr:nvSpPr>
        <xdr:cNvPr id="192" name="テキスト ボックス 191"/>
        <xdr:cNvSpPr txBox="1"/>
      </xdr:nvSpPr>
      <xdr:spPr>
        <a:xfrm>
          <a:off x="3497795" y="13199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37844</xdr:rowOff>
    </xdr:from>
    <xdr:to>
      <xdr:col>15</xdr:col>
      <xdr:colOff>101600</xdr:colOff>
      <xdr:row>76</xdr:row>
      <xdr:rowOff>139444</xdr:rowOff>
    </xdr:to>
    <xdr:sp macro="" textlink="">
      <xdr:nvSpPr>
        <xdr:cNvPr id="193" name="楕円 192"/>
        <xdr:cNvSpPr/>
      </xdr:nvSpPr>
      <xdr:spPr>
        <a:xfrm>
          <a:off x="2857500" y="1306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130571</xdr:rowOff>
    </xdr:from>
    <xdr:ext cx="599010" cy="259045"/>
    <xdr:sp macro="" textlink="">
      <xdr:nvSpPr>
        <xdr:cNvPr id="194" name="テキスト ボックス 193"/>
        <xdr:cNvSpPr txBox="1"/>
      </xdr:nvSpPr>
      <xdr:spPr>
        <a:xfrm>
          <a:off x="2608795" y="1316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95301</xdr:rowOff>
    </xdr:from>
    <xdr:to>
      <xdr:col>10</xdr:col>
      <xdr:colOff>165100</xdr:colOff>
      <xdr:row>77</xdr:row>
      <xdr:rowOff>25451</xdr:rowOff>
    </xdr:to>
    <xdr:sp macro="" textlink="">
      <xdr:nvSpPr>
        <xdr:cNvPr id="195" name="楕円 194"/>
        <xdr:cNvSpPr/>
      </xdr:nvSpPr>
      <xdr:spPr>
        <a:xfrm>
          <a:off x="1968500" y="1312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16578</xdr:rowOff>
    </xdr:from>
    <xdr:ext cx="599010" cy="259045"/>
    <xdr:sp macro="" textlink="">
      <xdr:nvSpPr>
        <xdr:cNvPr id="196" name="テキスト ボックス 195"/>
        <xdr:cNvSpPr txBox="1"/>
      </xdr:nvSpPr>
      <xdr:spPr>
        <a:xfrm>
          <a:off x="1719795" y="1321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142094</xdr:rowOff>
    </xdr:from>
    <xdr:to>
      <xdr:col>6</xdr:col>
      <xdr:colOff>38100</xdr:colOff>
      <xdr:row>77</xdr:row>
      <xdr:rowOff>72244</xdr:rowOff>
    </xdr:to>
    <xdr:sp macro="" textlink="">
      <xdr:nvSpPr>
        <xdr:cNvPr id="197" name="楕円 196"/>
        <xdr:cNvSpPr/>
      </xdr:nvSpPr>
      <xdr:spPr>
        <a:xfrm>
          <a:off x="1079500" y="1317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63371</xdr:rowOff>
    </xdr:from>
    <xdr:ext cx="599010" cy="259045"/>
    <xdr:sp macro="" textlink="">
      <xdr:nvSpPr>
        <xdr:cNvPr id="198" name="テキスト ボックス 197"/>
        <xdr:cNvSpPr txBox="1"/>
      </xdr:nvSpPr>
      <xdr:spPr>
        <a:xfrm>
          <a:off x="830795" y="1326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57299</xdr:rowOff>
    </xdr:from>
    <xdr:to>
      <xdr:col>24</xdr:col>
      <xdr:colOff>63500</xdr:colOff>
      <xdr:row>96</xdr:row>
      <xdr:rowOff>145642</xdr:rowOff>
    </xdr:to>
    <xdr:cxnSp macro="">
      <xdr:nvCxnSpPr>
        <xdr:cNvPr id="227" name="直線コネクタ 226"/>
        <xdr:cNvCxnSpPr/>
      </xdr:nvCxnSpPr>
      <xdr:spPr>
        <a:xfrm>
          <a:off x="3797300" y="16516499"/>
          <a:ext cx="838200" cy="8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32800</xdr:rowOff>
    </xdr:from>
    <xdr:ext cx="599010" cy="259045"/>
    <xdr:sp macro="" textlink="">
      <xdr:nvSpPr>
        <xdr:cNvPr id="228" name="衛生費平均値テキスト"/>
        <xdr:cNvSpPr txBox="1"/>
      </xdr:nvSpPr>
      <xdr:spPr>
        <a:xfrm>
          <a:off x="4686300" y="16663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57299</xdr:rowOff>
    </xdr:from>
    <xdr:to>
      <xdr:col>19</xdr:col>
      <xdr:colOff>177800</xdr:colOff>
      <xdr:row>96</xdr:row>
      <xdr:rowOff>168211</xdr:rowOff>
    </xdr:to>
    <xdr:cxnSp macro="">
      <xdr:nvCxnSpPr>
        <xdr:cNvPr id="230" name="直線コネクタ 229"/>
        <xdr:cNvCxnSpPr/>
      </xdr:nvCxnSpPr>
      <xdr:spPr>
        <a:xfrm flipV="1">
          <a:off x="2908300" y="16516499"/>
          <a:ext cx="889000" cy="11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54</xdr:rowOff>
    </xdr:from>
    <xdr:ext cx="599010" cy="259045"/>
    <xdr:sp macro="" textlink="">
      <xdr:nvSpPr>
        <xdr:cNvPr id="232" name="テキスト ボックス 231"/>
        <xdr:cNvSpPr txBox="1"/>
      </xdr:nvSpPr>
      <xdr:spPr>
        <a:xfrm>
          <a:off x="3497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164004</xdr:rowOff>
    </xdr:from>
    <xdr:to>
      <xdr:col>15</xdr:col>
      <xdr:colOff>50800</xdr:colOff>
      <xdr:row>96</xdr:row>
      <xdr:rowOff>168211</xdr:rowOff>
    </xdr:to>
    <xdr:cxnSp macro="">
      <xdr:nvCxnSpPr>
        <xdr:cNvPr id="233" name="直線コネクタ 232"/>
        <xdr:cNvCxnSpPr/>
      </xdr:nvCxnSpPr>
      <xdr:spPr>
        <a:xfrm>
          <a:off x="2019300" y="16623204"/>
          <a:ext cx="889000" cy="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7555</xdr:rowOff>
    </xdr:from>
    <xdr:ext cx="599010" cy="259045"/>
    <xdr:sp macro="" textlink="">
      <xdr:nvSpPr>
        <xdr:cNvPr id="235" name="テキスト ボックス 234"/>
        <xdr:cNvSpPr txBox="1"/>
      </xdr:nvSpPr>
      <xdr:spPr>
        <a:xfrm>
          <a:off x="2608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164004</xdr:rowOff>
    </xdr:from>
    <xdr:to>
      <xdr:col>10</xdr:col>
      <xdr:colOff>114300</xdr:colOff>
      <xdr:row>97</xdr:row>
      <xdr:rowOff>56829</xdr:rowOff>
    </xdr:to>
    <xdr:cxnSp macro="">
      <xdr:nvCxnSpPr>
        <xdr:cNvPr id="236" name="直線コネクタ 235"/>
        <xdr:cNvCxnSpPr/>
      </xdr:nvCxnSpPr>
      <xdr:spPr>
        <a:xfrm flipV="1">
          <a:off x="1130300" y="16623204"/>
          <a:ext cx="889000" cy="6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16163</xdr:rowOff>
    </xdr:from>
    <xdr:ext cx="599010" cy="259045"/>
    <xdr:sp macro="" textlink="">
      <xdr:nvSpPr>
        <xdr:cNvPr id="238" name="テキスト ボックス 237"/>
        <xdr:cNvSpPr txBox="1"/>
      </xdr:nvSpPr>
      <xdr:spPr>
        <a:xfrm>
          <a:off x="1719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42848</xdr:rowOff>
    </xdr:from>
    <xdr:ext cx="599010" cy="259045"/>
    <xdr:sp macro="" textlink="">
      <xdr:nvSpPr>
        <xdr:cNvPr id="240" name="テキスト ボックス 239"/>
        <xdr:cNvSpPr txBox="1"/>
      </xdr:nvSpPr>
      <xdr:spPr>
        <a:xfrm>
          <a:off x="830795" y="1684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94842</xdr:rowOff>
    </xdr:from>
    <xdr:to>
      <xdr:col>24</xdr:col>
      <xdr:colOff>114300</xdr:colOff>
      <xdr:row>97</xdr:row>
      <xdr:rowOff>24992</xdr:rowOff>
    </xdr:to>
    <xdr:sp macro="" textlink="">
      <xdr:nvSpPr>
        <xdr:cNvPr id="246" name="楕円 245"/>
        <xdr:cNvSpPr/>
      </xdr:nvSpPr>
      <xdr:spPr>
        <a:xfrm>
          <a:off x="4584700" y="1655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117719</xdr:rowOff>
    </xdr:from>
    <xdr:ext cx="599010" cy="259045"/>
    <xdr:sp macro="" textlink="">
      <xdr:nvSpPr>
        <xdr:cNvPr id="247" name="衛生費該当値テキスト"/>
        <xdr:cNvSpPr txBox="1"/>
      </xdr:nvSpPr>
      <xdr:spPr>
        <a:xfrm>
          <a:off x="4686300" y="16405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6499</xdr:rowOff>
    </xdr:from>
    <xdr:to>
      <xdr:col>20</xdr:col>
      <xdr:colOff>38100</xdr:colOff>
      <xdr:row>96</xdr:row>
      <xdr:rowOff>108099</xdr:rowOff>
    </xdr:to>
    <xdr:sp macro="" textlink="">
      <xdr:nvSpPr>
        <xdr:cNvPr id="248" name="楕円 247"/>
        <xdr:cNvSpPr/>
      </xdr:nvSpPr>
      <xdr:spPr>
        <a:xfrm>
          <a:off x="3746500" y="1646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124626</xdr:rowOff>
    </xdr:from>
    <xdr:ext cx="599010" cy="259045"/>
    <xdr:sp macro="" textlink="">
      <xdr:nvSpPr>
        <xdr:cNvPr id="249" name="テキスト ボックス 248"/>
        <xdr:cNvSpPr txBox="1"/>
      </xdr:nvSpPr>
      <xdr:spPr>
        <a:xfrm>
          <a:off x="3497795" y="16240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117411</xdr:rowOff>
    </xdr:from>
    <xdr:to>
      <xdr:col>15</xdr:col>
      <xdr:colOff>101600</xdr:colOff>
      <xdr:row>97</xdr:row>
      <xdr:rowOff>47561</xdr:rowOff>
    </xdr:to>
    <xdr:sp macro="" textlink="">
      <xdr:nvSpPr>
        <xdr:cNvPr id="250" name="楕円 249"/>
        <xdr:cNvSpPr/>
      </xdr:nvSpPr>
      <xdr:spPr>
        <a:xfrm>
          <a:off x="2857500" y="1657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64088</xdr:rowOff>
    </xdr:from>
    <xdr:ext cx="599010" cy="259045"/>
    <xdr:sp macro="" textlink="">
      <xdr:nvSpPr>
        <xdr:cNvPr id="251" name="テキスト ボックス 250"/>
        <xdr:cNvSpPr txBox="1"/>
      </xdr:nvSpPr>
      <xdr:spPr>
        <a:xfrm>
          <a:off x="2608795" y="1635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113204</xdr:rowOff>
    </xdr:from>
    <xdr:to>
      <xdr:col>10</xdr:col>
      <xdr:colOff>165100</xdr:colOff>
      <xdr:row>97</xdr:row>
      <xdr:rowOff>43354</xdr:rowOff>
    </xdr:to>
    <xdr:sp macro="" textlink="">
      <xdr:nvSpPr>
        <xdr:cNvPr id="252" name="楕円 251"/>
        <xdr:cNvSpPr/>
      </xdr:nvSpPr>
      <xdr:spPr>
        <a:xfrm>
          <a:off x="1968500" y="1657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59881</xdr:rowOff>
    </xdr:from>
    <xdr:ext cx="599010" cy="259045"/>
    <xdr:sp macro="" textlink="">
      <xdr:nvSpPr>
        <xdr:cNvPr id="253" name="テキスト ボックス 252"/>
        <xdr:cNvSpPr txBox="1"/>
      </xdr:nvSpPr>
      <xdr:spPr>
        <a:xfrm>
          <a:off x="1719795" y="16347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6029</xdr:rowOff>
    </xdr:from>
    <xdr:to>
      <xdr:col>6</xdr:col>
      <xdr:colOff>38100</xdr:colOff>
      <xdr:row>97</xdr:row>
      <xdr:rowOff>107629</xdr:rowOff>
    </xdr:to>
    <xdr:sp macro="" textlink="">
      <xdr:nvSpPr>
        <xdr:cNvPr id="254" name="楕円 253"/>
        <xdr:cNvSpPr/>
      </xdr:nvSpPr>
      <xdr:spPr>
        <a:xfrm>
          <a:off x="1079500" y="1663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124156</xdr:rowOff>
    </xdr:from>
    <xdr:ext cx="599010" cy="259045"/>
    <xdr:sp macro="" textlink="">
      <xdr:nvSpPr>
        <xdr:cNvPr id="255" name="テキスト ボックス 254"/>
        <xdr:cNvSpPr txBox="1"/>
      </xdr:nvSpPr>
      <xdr:spPr>
        <a:xfrm>
          <a:off x="830795" y="16411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162995</xdr:rowOff>
    </xdr:from>
    <xdr:to>
      <xdr:col>55</xdr:col>
      <xdr:colOff>0</xdr:colOff>
      <xdr:row>39</xdr:row>
      <xdr:rowOff>1669</xdr:rowOff>
    </xdr:to>
    <xdr:cxnSp macro="">
      <xdr:nvCxnSpPr>
        <xdr:cNvPr id="286" name="直線コネクタ 285"/>
        <xdr:cNvCxnSpPr/>
      </xdr:nvCxnSpPr>
      <xdr:spPr>
        <a:xfrm flipV="1">
          <a:off x="9639300" y="6678095"/>
          <a:ext cx="8382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125347</xdr:rowOff>
    </xdr:from>
    <xdr:ext cx="378565" cy="259045"/>
    <xdr:sp macro="" textlink="">
      <xdr:nvSpPr>
        <xdr:cNvPr id="287" name="労働費平均値テキスト"/>
        <xdr:cNvSpPr txBox="1"/>
      </xdr:nvSpPr>
      <xdr:spPr>
        <a:xfrm>
          <a:off x="10528300" y="6640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162887</xdr:rowOff>
    </xdr:from>
    <xdr:to>
      <xdr:col>50</xdr:col>
      <xdr:colOff>114300</xdr:colOff>
      <xdr:row>39</xdr:row>
      <xdr:rowOff>1669</xdr:rowOff>
    </xdr:to>
    <xdr:cxnSp macro="">
      <xdr:nvCxnSpPr>
        <xdr:cNvPr id="289" name="直線コネクタ 288"/>
        <xdr:cNvCxnSpPr/>
      </xdr:nvCxnSpPr>
      <xdr:spPr>
        <a:xfrm>
          <a:off x="8750300" y="6677987"/>
          <a:ext cx="889000" cy="1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70157</xdr:rowOff>
    </xdr:from>
    <xdr:ext cx="378565" cy="259045"/>
    <xdr:sp macro="" textlink="">
      <xdr:nvSpPr>
        <xdr:cNvPr id="291" name="テキスト ボックス 290"/>
        <xdr:cNvSpPr txBox="1"/>
      </xdr:nvSpPr>
      <xdr:spPr>
        <a:xfrm>
          <a:off x="9450017" y="6756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160274</xdr:rowOff>
    </xdr:from>
    <xdr:to>
      <xdr:col>45</xdr:col>
      <xdr:colOff>177800</xdr:colOff>
      <xdr:row>38</xdr:row>
      <xdr:rowOff>162887</xdr:rowOff>
    </xdr:to>
    <xdr:cxnSp macro="">
      <xdr:nvCxnSpPr>
        <xdr:cNvPr id="292" name="直線コネクタ 291"/>
        <xdr:cNvCxnSpPr/>
      </xdr:nvCxnSpPr>
      <xdr:spPr>
        <a:xfrm>
          <a:off x="7861300" y="6675374"/>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63953</xdr:rowOff>
    </xdr:from>
    <xdr:ext cx="378565" cy="259045"/>
    <xdr:sp macro="" textlink="">
      <xdr:nvSpPr>
        <xdr:cNvPr id="294" name="テキスト ボックス 293"/>
        <xdr:cNvSpPr txBox="1"/>
      </xdr:nvSpPr>
      <xdr:spPr>
        <a:xfrm>
          <a:off x="8561017" y="6750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160274</xdr:rowOff>
    </xdr:from>
    <xdr:to>
      <xdr:col>41</xdr:col>
      <xdr:colOff>50800</xdr:colOff>
      <xdr:row>39</xdr:row>
      <xdr:rowOff>41184</xdr:rowOff>
    </xdr:to>
    <xdr:cxnSp macro="">
      <xdr:nvCxnSpPr>
        <xdr:cNvPr id="295" name="直線コネクタ 294"/>
        <xdr:cNvCxnSpPr/>
      </xdr:nvCxnSpPr>
      <xdr:spPr>
        <a:xfrm flipV="1">
          <a:off x="6972300" y="6675374"/>
          <a:ext cx="889000" cy="5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61231</xdr:rowOff>
    </xdr:from>
    <xdr:ext cx="378565" cy="259045"/>
    <xdr:sp macro="" textlink="">
      <xdr:nvSpPr>
        <xdr:cNvPr id="297" name="テキスト ボックス 296"/>
        <xdr:cNvSpPr txBox="1"/>
      </xdr:nvSpPr>
      <xdr:spPr>
        <a:xfrm>
          <a:off x="7672017" y="6747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112195</xdr:rowOff>
    </xdr:from>
    <xdr:to>
      <xdr:col>55</xdr:col>
      <xdr:colOff>50800</xdr:colOff>
      <xdr:row>39</xdr:row>
      <xdr:rowOff>42345</xdr:rowOff>
    </xdr:to>
    <xdr:sp macro="" textlink="">
      <xdr:nvSpPr>
        <xdr:cNvPr id="305" name="楕円 304"/>
        <xdr:cNvSpPr/>
      </xdr:nvSpPr>
      <xdr:spPr>
        <a:xfrm>
          <a:off x="10426700" y="662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71572</xdr:rowOff>
    </xdr:from>
    <xdr:ext cx="378565" cy="259045"/>
    <xdr:sp macro="" textlink="">
      <xdr:nvSpPr>
        <xdr:cNvPr id="306" name="労働費該当値テキスト"/>
        <xdr:cNvSpPr txBox="1"/>
      </xdr:nvSpPr>
      <xdr:spPr>
        <a:xfrm>
          <a:off x="10528300" y="6415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122319</xdr:rowOff>
    </xdr:from>
    <xdr:to>
      <xdr:col>50</xdr:col>
      <xdr:colOff>165100</xdr:colOff>
      <xdr:row>39</xdr:row>
      <xdr:rowOff>52469</xdr:rowOff>
    </xdr:to>
    <xdr:sp macro="" textlink="">
      <xdr:nvSpPr>
        <xdr:cNvPr id="307" name="楕円 306"/>
        <xdr:cNvSpPr/>
      </xdr:nvSpPr>
      <xdr:spPr>
        <a:xfrm>
          <a:off x="9588500" y="663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68996</xdr:rowOff>
    </xdr:from>
    <xdr:ext cx="378565" cy="259045"/>
    <xdr:sp macro="" textlink="">
      <xdr:nvSpPr>
        <xdr:cNvPr id="308" name="テキスト ボックス 307"/>
        <xdr:cNvSpPr txBox="1"/>
      </xdr:nvSpPr>
      <xdr:spPr>
        <a:xfrm>
          <a:off x="9450017" y="641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112087</xdr:rowOff>
    </xdr:from>
    <xdr:to>
      <xdr:col>46</xdr:col>
      <xdr:colOff>38100</xdr:colOff>
      <xdr:row>39</xdr:row>
      <xdr:rowOff>42237</xdr:rowOff>
    </xdr:to>
    <xdr:sp macro="" textlink="">
      <xdr:nvSpPr>
        <xdr:cNvPr id="309" name="楕円 308"/>
        <xdr:cNvSpPr/>
      </xdr:nvSpPr>
      <xdr:spPr>
        <a:xfrm>
          <a:off x="8699500" y="662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58764</xdr:rowOff>
    </xdr:from>
    <xdr:ext cx="378565" cy="259045"/>
    <xdr:sp macro="" textlink="">
      <xdr:nvSpPr>
        <xdr:cNvPr id="310" name="テキスト ボックス 309"/>
        <xdr:cNvSpPr txBox="1"/>
      </xdr:nvSpPr>
      <xdr:spPr>
        <a:xfrm>
          <a:off x="8561017" y="6402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109474</xdr:rowOff>
    </xdr:from>
    <xdr:to>
      <xdr:col>41</xdr:col>
      <xdr:colOff>101600</xdr:colOff>
      <xdr:row>39</xdr:row>
      <xdr:rowOff>39624</xdr:rowOff>
    </xdr:to>
    <xdr:sp macro="" textlink="">
      <xdr:nvSpPr>
        <xdr:cNvPr id="311" name="楕円 310"/>
        <xdr:cNvSpPr/>
      </xdr:nvSpPr>
      <xdr:spPr>
        <a:xfrm>
          <a:off x="7810500" y="662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56151</xdr:rowOff>
    </xdr:from>
    <xdr:ext cx="469744" cy="259045"/>
    <xdr:sp macro="" textlink="">
      <xdr:nvSpPr>
        <xdr:cNvPr id="312" name="テキスト ボックス 311"/>
        <xdr:cNvSpPr txBox="1"/>
      </xdr:nvSpPr>
      <xdr:spPr>
        <a:xfrm>
          <a:off x="7626428" y="639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161834</xdr:rowOff>
    </xdr:from>
    <xdr:to>
      <xdr:col>36</xdr:col>
      <xdr:colOff>165100</xdr:colOff>
      <xdr:row>39</xdr:row>
      <xdr:rowOff>91984</xdr:rowOff>
    </xdr:to>
    <xdr:sp macro="" textlink="">
      <xdr:nvSpPr>
        <xdr:cNvPr id="313" name="楕円 312"/>
        <xdr:cNvSpPr/>
      </xdr:nvSpPr>
      <xdr:spPr>
        <a:xfrm>
          <a:off x="6921500" y="667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83111</xdr:rowOff>
    </xdr:from>
    <xdr:ext cx="378565" cy="259045"/>
    <xdr:sp macro="" textlink="">
      <xdr:nvSpPr>
        <xdr:cNvPr id="314" name="テキスト ボックス 313"/>
        <xdr:cNvSpPr txBox="1"/>
      </xdr:nvSpPr>
      <xdr:spPr>
        <a:xfrm>
          <a:off x="6783017" y="6769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80495</xdr:rowOff>
    </xdr:from>
    <xdr:to>
      <xdr:col>55</xdr:col>
      <xdr:colOff>0</xdr:colOff>
      <xdr:row>57</xdr:row>
      <xdr:rowOff>85829</xdr:rowOff>
    </xdr:to>
    <xdr:cxnSp macro="">
      <xdr:nvCxnSpPr>
        <xdr:cNvPr id="339" name="直線コネクタ 338"/>
        <xdr:cNvCxnSpPr/>
      </xdr:nvCxnSpPr>
      <xdr:spPr>
        <a:xfrm flipV="1">
          <a:off x="9639300" y="9853145"/>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20101</xdr:rowOff>
    </xdr:from>
    <xdr:ext cx="599010" cy="259045"/>
    <xdr:sp macro="" textlink="">
      <xdr:nvSpPr>
        <xdr:cNvPr id="340" name="農林水産業費平均値テキスト"/>
        <xdr:cNvSpPr txBox="1"/>
      </xdr:nvSpPr>
      <xdr:spPr>
        <a:xfrm>
          <a:off x="10528300" y="9792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85829</xdr:rowOff>
    </xdr:from>
    <xdr:to>
      <xdr:col>50</xdr:col>
      <xdr:colOff>114300</xdr:colOff>
      <xdr:row>57</xdr:row>
      <xdr:rowOff>108202</xdr:rowOff>
    </xdr:to>
    <xdr:cxnSp macro="">
      <xdr:nvCxnSpPr>
        <xdr:cNvPr id="342" name="直線コネクタ 341"/>
        <xdr:cNvCxnSpPr/>
      </xdr:nvCxnSpPr>
      <xdr:spPr>
        <a:xfrm flipV="1">
          <a:off x="8750300" y="9858479"/>
          <a:ext cx="889000" cy="2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130049</xdr:rowOff>
    </xdr:from>
    <xdr:ext cx="599010" cy="259045"/>
    <xdr:sp macro="" textlink="">
      <xdr:nvSpPr>
        <xdr:cNvPr id="344" name="テキスト ボックス 343"/>
        <xdr:cNvSpPr txBox="1"/>
      </xdr:nvSpPr>
      <xdr:spPr>
        <a:xfrm>
          <a:off x="9339795" y="990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108202</xdr:rowOff>
    </xdr:from>
    <xdr:to>
      <xdr:col>45</xdr:col>
      <xdr:colOff>177800</xdr:colOff>
      <xdr:row>57</xdr:row>
      <xdr:rowOff>111356</xdr:rowOff>
    </xdr:to>
    <xdr:cxnSp macro="">
      <xdr:nvCxnSpPr>
        <xdr:cNvPr id="345" name="直線コネクタ 344"/>
        <xdr:cNvCxnSpPr/>
      </xdr:nvCxnSpPr>
      <xdr:spPr>
        <a:xfrm flipV="1">
          <a:off x="7861300" y="9880852"/>
          <a:ext cx="889000" cy="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51828</xdr:rowOff>
    </xdr:from>
    <xdr:to>
      <xdr:col>41</xdr:col>
      <xdr:colOff>50800</xdr:colOff>
      <xdr:row>57</xdr:row>
      <xdr:rowOff>111356</xdr:rowOff>
    </xdr:to>
    <xdr:cxnSp macro="">
      <xdr:nvCxnSpPr>
        <xdr:cNvPr id="348" name="直線コネクタ 347"/>
        <xdr:cNvCxnSpPr/>
      </xdr:nvCxnSpPr>
      <xdr:spPr>
        <a:xfrm>
          <a:off x="6972300" y="9824478"/>
          <a:ext cx="889000" cy="5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1293</xdr:rowOff>
    </xdr:from>
    <xdr:ext cx="599010" cy="259045"/>
    <xdr:sp macro="" textlink="">
      <xdr:nvSpPr>
        <xdr:cNvPr id="350" name="テキスト ボックス 349"/>
        <xdr:cNvSpPr txBox="1"/>
      </xdr:nvSpPr>
      <xdr:spPr>
        <a:xfrm>
          <a:off x="7561795" y="960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148835</xdr:rowOff>
    </xdr:from>
    <xdr:ext cx="599010" cy="259045"/>
    <xdr:sp macro="" textlink="">
      <xdr:nvSpPr>
        <xdr:cNvPr id="352" name="テキスト ボックス 351"/>
        <xdr:cNvSpPr txBox="1"/>
      </xdr:nvSpPr>
      <xdr:spPr>
        <a:xfrm>
          <a:off x="6672795" y="992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29695</xdr:rowOff>
    </xdr:from>
    <xdr:to>
      <xdr:col>55</xdr:col>
      <xdr:colOff>50800</xdr:colOff>
      <xdr:row>57</xdr:row>
      <xdr:rowOff>131295</xdr:rowOff>
    </xdr:to>
    <xdr:sp macro="" textlink="">
      <xdr:nvSpPr>
        <xdr:cNvPr id="358" name="楕円 357"/>
        <xdr:cNvSpPr/>
      </xdr:nvSpPr>
      <xdr:spPr>
        <a:xfrm>
          <a:off x="10426700" y="980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160522</xdr:rowOff>
    </xdr:from>
    <xdr:ext cx="599010" cy="259045"/>
    <xdr:sp macro="" textlink="">
      <xdr:nvSpPr>
        <xdr:cNvPr id="359" name="農林水産業費該当値テキスト"/>
        <xdr:cNvSpPr txBox="1"/>
      </xdr:nvSpPr>
      <xdr:spPr>
        <a:xfrm>
          <a:off x="10528300" y="9590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35029</xdr:rowOff>
    </xdr:from>
    <xdr:to>
      <xdr:col>50</xdr:col>
      <xdr:colOff>165100</xdr:colOff>
      <xdr:row>57</xdr:row>
      <xdr:rowOff>136629</xdr:rowOff>
    </xdr:to>
    <xdr:sp macro="" textlink="">
      <xdr:nvSpPr>
        <xdr:cNvPr id="360" name="楕円 359"/>
        <xdr:cNvSpPr/>
      </xdr:nvSpPr>
      <xdr:spPr>
        <a:xfrm>
          <a:off x="9588500" y="980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153156</xdr:rowOff>
    </xdr:from>
    <xdr:ext cx="599010" cy="259045"/>
    <xdr:sp macro="" textlink="">
      <xdr:nvSpPr>
        <xdr:cNvPr id="361" name="テキスト ボックス 360"/>
        <xdr:cNvSpPr txBox="1"/>
      </xdr:nvSpPr>
      <xdr:spPr>
        <a:xfrm>
          <a:off x="9339795" y="958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57402</xdr:rowOff>
    </xdr:from>
    <xdr:to>
      <xdr:col>46</xdr:col>
      <xdr:colOff>38100</xdr:colOff>
      <xdr:row>57</xdr:row>
      <xdr:rowOff>159002</xdr:rowOff>
    </xdr:to>
    <xdr:sp macro="" textlink="">
      <xdr:nvSpPr>
        <xdr:cNvPr id="362" name="楕円 361"/>
        <xdr:cNvSpPr/>
      </xdr:nvSpPr>
      <xdr:spPr>
        <a:xfrm>
          <a:off x="8699500" y="983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150129</xdr:rowOff>
    </xdr:from>
    <xdr:ext cx="599010" cy="259045"/>
    <xdr:sp macro="" textlink="">
      <xdr:nvSpPr>
        <xdr:cNvPr id="363" name="テキスト ボックス 362"/>
        <xdr:cNvSpPr txBox="1"/>
      </xdr:nvSpPr>
      <xdr:spPr>
        <a:xfrm>
          <a:off x="8450795" y="9922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60556</xdr:rowOff>
    </xdr:from>
    <xdr:to>
      <xdr:col>41</xdr:col>
      <xdr:colOff>101600</xdr:colOff>
      <xdr:row>57</xdr:row>
      <xdr:rowOff>162156</xdr:rowOff>
    </xdr:to>
    <xdr:sp macro="" textlink="">
      <xdr:nvSpPr>
        <xdr:cNvPr id="364" name="楕円 363"/>
        <xdr:cNvSpPr/>
      </xdr:nvSpPr>
      <xdr:spPr>
        <a:xfrm>
          <a:off x="7810500" y="983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153283</xdr:rowOff>
    </xdr:from>
    <xdr:ext cx="599010" cy="259045"/>
    <xdr:sp macro="" textlink="">
      <xdr:nvSpPr>
        <xdr:cNvPr id="365" name="テキスト ボックス 364"/>
        <xdr:cNvSpPr txBox="1"/>
      </xdr:nvSpPr>
      <xdr:spPr>
        <a:xfrm>
          <a:off x="7561795" y="992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1028</xdr:rowOff>
    </xdr:from>
    <xdr:to>
      <xdr:col>36</xdr:col>
      <xdr:colOff>165100</xdr:colOff>
      <xdr:row>57</xdr:row>
      <xdr:rowOff>102628</xdr:rowOff>
    </xdr:to>
    <xdr:sp macro="" textlink="">
      <xdr:nvSpPr>
        <xdr:cNvPr id="366" name="楕円 365"/>
        <xdr:cNvSpPr/>
      </xdr:nvSpPr>
      <xdr:spPr>
        <a:xfrm>
          <a:off x="6921500" y="977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119155</xdr:rowOff>
    </xdr:from>
    <xdr:ext cx="599010" cy="259045"/>
    <xdr:sp macro="" textlink="">
      <xdr:nvSpPr>
        <xdr:cNvPr id="367" name="テキスト ボックス 366"/>
        <xdr:cNvSpPr txBox="1"/>
      </xdr:nvSpPr>
      <xdr:spPr>
        <a:xfrm>
          <a:off x="6672795" y="9548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165387</xdr:rowOff>
    </xdr:from>
    <xdr:to>
      <xdr:col>55</xdr:col>
      <xdr:colOff>0</xdr:colOff>
      <xdr:row>77</xdr:row>
      <xdr:rowOff>46104</xdr:rowOff>
    </xdr:to>
    <xdr:cxnSp macro="">
      <xdr:nvCxnSpPr>
        <xdr:cNvPr id="396" name="直線コネクタ 395"/>
        <xdr:cNvCxnSpPr/>
      </xdr:nvCxnSpPr>
      <xdr:spPr>
        <a:xfrm>
          <a:off x="9639300" y="13195587"/>
          <a:ext cx="838200" cy="5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49362</xdr:rowOff>
    </xdr:from>
    <xdr:ext cx="534377" cy="259045"/>
    <xdr:sp macro="" textlink="">
      <xdr:nvSpPr>
        <xdr:cNvPr id="397" name="商工費平均値テキスト"/>
        <xdr:cNvSpPr txBox="1"/>
      </xdr:nvSpPr>
      <xdr:spPr>
        <a:xfrm>
          <a:off x="10528300" y="13251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165387</xdr:rowOff>
    </xdr:from>
    <xdr:to>
      <xdr:col>50</xdr:col>
      <xdr:colOff>114300</xdr:colOff>
      <xdr:row>77</xdr:row>
      <xdr:rowOff>46782</xdr:rowOff>
    </xdr:to>
    <xdr:cxnSp macro="">
      <xdr:nvCxnSpPr>
        <xdr:cNvPr id="399" name="直線コネクタ 398"/>
        <xdr:cNvCxnSpPr/>
      </xdr:nvCxnSpPr>
      <xdr:spPr>
        <a:xfrm flipV="1">
          <a:off x="8750300" y="13195587"/>
          <a:ext cx="889000" cy="5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153708</xdr:rowOff>
    </xdr:from>
    <xdr:ext cx="534377" cy="259045"/>
    <xdr:sp macro="" textlink="">
      <xdr:nvSpPr>
        <xdr:cNvPr id="401" name="テキスト ボックス 400"/>
        <xdr:cNvSpPr txBox="1"/>
      </xdr:nvSpPr>
      <xdr:spPr>
        <a:xfrm>
          <a:off x="9372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46782</xdr:rowOff>
    </xdr:from>
    <xdr:to>
      <xdr:col>45</xdr:col>
      <xdr:colOff>177800</xdr:colOff>
      <xdr:row>77</xdr:row>
      <xdr:rowOff>47182</xdr:rowOff>
    </xdr:to>
    <xdr:cxnSp macro="">
      <xdr:nvCxnSpPr>
        <xdr:cNvPr id="402" name="直線コネクタ 401"/>
        <xdr:cNvCxnSpPr/>
      </xdr:nvCxnSpPr>
      <xdr:spPr>
        <a:xfrm flipV="1">
          <a:off x="7861300" y="13248432"/>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13857</xdr:rowOff>
    </xdr:from>
    <xdr:ext cx="534377" cy="259045"/>
    <xdr:sp macro="" textlink="">
      <xdr:nvSpPr>
        <xdr:cNvPr id="404" name="テキスト ボックス 403"/>
        <xdr:cNvSpPr txBox="1"/>
      </xdr:nvSpPr>
      <xdr:spPr>
        <a:xfrm>
          <a:off x="8483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47182</xdr:rowOff>
    </xdr:from>
    <xdr:to>
      <xdr:col>41</xdr:col>
      <xdr:colOff>50800</xdr:colOff>
      <xdr:row>77</xdr:row>
      <xdr:rowOff>86947</xdr:rowOff>
    </xdr:to>
    <xdr:cxnSp macro="">
      <xdr:nvCxnSpPr>
        <xdr:cNvPr id="405" name="直線コネクタ 404"/>
        <xdr:cNvCxnSpPr/>
      </xdr:nvCxnSpPr>
      <xdr:spPr>
        <a:xfrm flipV="1">
          <a:off x="6972300" y="13248832"/>
          <a:ext cx="889000" cy="3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1295</xdr:rowOff>
    </xdr:from>
    <xdr:ext cx="534377" cy="259045"/>
    <xdr:sp macro="" textlink="">
      <xdr:nvSpPr>
        <xdr:cNvPr id="407" name="テキスト ボックス 406"/>
        <xdr:cNvSpPr txBox="1"/>
      </xdr:nvSpPr>
      <xdr:spPr>
        <a:xfrm>
          <a:off x="7594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58134</xdr:rowOff>
    </xdr:from>
    <xdr:ext cx="534377" cy="259045"/>
    <xdr:sp macro="" textlink="">
      <xdr:nvSpPr>
        <xdr:cNvPr id="409" name="テキスト ボックス 408"/>
        <xdr:cNvSpPr txBox="1"/>
      </xdr:nvSpPr>
      <xdr:spPr>
        <a:xfrm>
          <a:off x="6705111" y="1343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166754</xdr:rowOff>
    </xdr:from>
    <xdr:to>
      <xdr:col>55</xdr:col>
      <xdr:colOff>50800</xdr:colOff>
      <xdr:row>77</xdr:row>
      <xdr:rowOff>96904</xdr:rowOff>
    </xdr:to>
    <xdr:sp macro="" textlink="">
      <xdr:nvSpPr>
        <xdr:cNvPr id="415" name="楕円 414"/>
        <xdr:cNvSpPr/>
      </xdr:nvSpPr>
      <xdr:spPr>
        <a:xfrm>
          <a:off x="10426700" y="1319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18181</xdr:rowOff>
    </xdr:from>
    <xdr:ext cx="534377" cy="259045"/>
    <xdr:sp macro="" textlink="">
      <xdr:nvSpPr>
        <xdr:cNvPr id="416" name="商工費該当値テキスト"/>
        <xdr:cNvSpPr txBox="1"/>
      </xdr:nvSpPr>
      <xdr:spPr>
        <a:xfrm>
          <a:off x="10528300" y="1304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114587</xdr:rowOff>
    </xdr:from>
    <xdr:to>
      <xdr:col>50</xdr:col>
      <xdr:colOff>165100</xdr:colOff>
      <xdr:row>77</xdr:row>
      <xdr:rowOff>44737</xdr:rowOff>
    </xdr:to>
    <xdr:sp macro="" textlink="">
      <xdr:nvSpPr>
        <xdr:cNvPr id="417" name="楕円 416"/>
        <xdr:cNvSpPr/>
      </xdr:nvSpPr>
      <xdr:spPr>
        <a:xfrm>
          <a:off x="9588500" y="1314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61264</xdr:rowOff>
    </xdr:from>
    <xdr:ext cx="599010" cy="259045"/>
    <xdr:sp macro="" textlink="">
      <xdr:nvSpPr>
        <xdr:cNvPr id="418" name="テキスト ボックス 417"/>
        <xdr:cNvSpPr txBox="1"/>
      </xdr:nvSpPr>
      <xdr:spPr>
        <a:xfrm>
          <a:off x="9339795" y="12920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167432</xdr:rowOff>
    </xdr:from>
    <xdr:to>
      <xdr:col>46</xdr:col>
      <xdr:colOff>38100</xdr:colOff>
      <xdr:row>77</xdr:row>
      <xdr:rowOff>97582</xdr:rowOff>
    </xdr:to>
    <xdr:sp macro="" textlink="">
      <xdr:nvSpPr>
        <xdr:cNvPr id="419" name="楕円 418"/>
        <xdr:cNvSpPr/>
      </xdr:nvSpPr>
      <xdr:spPr>
        <a:xfrm>
          <a:off x="8699500" y="1319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114109</xdr:rowOff>
    </xdr:from>
    <xdr:ext cx="534377" cy="259045"/>
    <xdr:sp macro="" textlink="">
      <xdr:nvSpPr>
        <xdr:cNvPr id="420" name="テキスト ボックス 419"/>
        <xdr:cNvSpPr txBox="1"/>
      </xdr:nvSpPr>
      <xdr:spPr>
        <a:xfrm>
          <a:off x="8483111" y="129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167832</xdr:rowOff>
    </xdr:from>
    <xdr:to>
      <xdr:col>41</xdr:col>
      <xdr:colOff>101600</xdr:colOff>
      <xdr:row>77</xdr:row>
      <xdr:rowOff>97982</xdr:rowOff>
    </xdr:to>
    <xdr:sp macro="" textlink="">
      <xdr:nvSpPr>
        <xdr:cNvPr id="421" name="楕円 420"/>
        <xdr:cNvSpPr/>
      </xdr:nvSpPr>
      <xdr:spPr>
        <a:xfrm>
          <a:off x="7810500" y="1319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114509</xdr:rowOff>
    </xdr:from>
    <xdr:ext cx="534377" cy="259045"/>
    <xdr:sp macro="" textlink="">
      <xdr:nvSpPr>
        <xdr:cNvPr id="422" name="テキスト ボックス 421"/>
        <xdr:cNvSpPr txBox="1"/>
      </xdr:nvSpPr>
      <xdr:spPr>
        <a:xfrm>
          <a:off x="7594111" y="1297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36147</xdr:rowOff>
    </xdr:from>
    <xdr:to>
      <xdr:col>36</xdr:col>
      <xdr:colOff>165100</xdr:colOff>
      <xdr:row>77</xdr:row>
      <xdr:rowOff>137747</xdr:rowOff>
    </xdr:to>
    <xdr:sp macro="" textlink="">
      <xdr:nvSpPr>
        <xdr:cNvPr id="423" name="楕円 422"/>
        <xdr:cNvSpPr/>
      </xdr:nvSpPr>
      <xdr:spPr>
        <a:xfrm>
          <a:off x="6921500" y="1323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154274</xdr:rowOff>
    </xdr:from>
    <xdr:ext cx="534377" cy="259045"/>
    <xdr:sp macro="" textlink="">
      <xdr:nvSpPr>
        <xdr:cNvPr id="424" name="テキスト ボックス 423"/>
        <xdr:cNvSpPr txBox="1"/>
      </xdr:nvSpPr>
      <xdr:spPr>
        <a:xfrm>
          <a:off x="6705111" y="1301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164739</xdr:rowOff>
    </xdr:from>
    <xdr:to>
      <xdr:col>55</xdr:col>
      <xdr:colOff>0</xdr:colOff>
      <xdr:row>97</xdr:row>
      <xdr:rowOff>111396</xdr:rowOff>
    </xdr:to>
    <xdr:cxnSp macro="">
      <xdr:nvCxnSpPr>
        <xdr:cNvPr id="455" name="直線コネクタ 454"/>
        <xdr:cNvCxnSpPr/>
      </xdr:nvCxnSpPr>
      <xdr:spPr>
        <a:xfrm>
          <a:off x="9639300" y="16623939"/>
          <a:ext cx="838200" cy="11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82886</xdr:rowOff>
    </xdr:from>
    <xdr:ext cx="599010" cy="259045"/>
    <xdr:sp macro="" textlink="">
      <xdr:nvSpPr>
        <xdr:cNvPr id="456" name="土木費平均値テキスト"/>
        <xdr:cNvSpPr txBox="1"/>
      </xdr:nvSpPr>
      <xdr:spPr>
        <a:xfrm>
          <a:off x="10528300" y="16713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164739</xdr:rowOff>
    </xdr:from>
    <xdr:to>
      <xdr:col>50</xdr:col>
      <xdr:colOff>114300</xdr:colOff>
      <xdr:row>97</xdr:row>
      <xdr:rowOff>60232</xdr:rowOff>
    </xdr:to>
    <xdr:cxnSp macro="">
      <xdr:nvCxnSpPr>
        <xdr:cNvPr id="458" name="直線コネクタ 457"/>
        <xdr:cNvCxnSpPr/>
      </xdr:nvCxnSpPr>
      <xdr:spPr>
        <a:xfrm flipV="1">
          <a:off x="8750300" y="16623939"/>
          <a:ext cx="889000" cy="6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37110</xdr:rowOff>
    </xdr:from>
    <xdr:ext cx="599010" cy="259045"/>
    <xdr:sp macro="" textlink="">
      <xdr:nvSpPr>
        <xdr:cNvPr id="460" name="テキスト ボックス 459"/>
        <xdr:cNvSpPr txBox="1"/>
      </xdr:nvSpPr>
      <xdr:spPr>
        <a:xfrm>
          <a:off x="9339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60232</xdr:rowOff>
    </xdr:from>
    <xdr:to>
      <xdr:col>45</xdr:col>
      <xdr:colOff>177800</xdr:colOff>
      <xdr:row>97</xdr:row>
      <xdr:rowOff>133224</xdr:rowOff>
    </xdr:to>
    <xdr:cxnSp macro="">
      <xdr:nvCxnSpPr>
        <xdr:cNvPr id="461" name="直線コネクタ 460"/>
        <xdr:cNvCxnSpPr/>
      </xdr:nvCxnSpPr>
      <xdr:spPr>
        <a:xfrm flipV="1">
          <a:off x="7861300" y="16690882"/>
          <a:ext cx="889000" cy="7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50488</xdr:rowOff>
    </xdr:from>
    <xdr:ext cx="599010" cy="259045"/>
    <xdr:sp macro="" textlink="">
      <xdr:nvSpPr>
        <xdr:cNvPr id="463" name="テキスト ボックス 462"/>
        <xdr:cNvSpPr txBox="1"/>
      </xdr:nvSpPr>
      <xdr:spPr>
        <a:xfrm>
          <a:off x="8450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133224</xdr:rowOff>
    </xdr:from>
    <xdr:to>
      <xdr:col>41</xdr:col>
      <xdr:colOff>50800</xdr:colOff>
      <xdr:row>98</xdr:row>
      <xdr:rowOff>27015</xdr:rowOff>
    </xdr:to>
    <xdr:cxnSp macro="">
      <xdr:nvCxnSpPr>
        <xdr:cNvPr id="464" name="直線コネクタ 463"/>
        <xdr:cNvCxnSpPr/>
      </xdr:nvCxnSpPr>
      <xdr:spPr>
        <a:xfrm flipV="1">
          <a:off x="6972300" y="16763874"/>
          <a:ext cx="889000" cy="6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59365</xdr:rowOff>
    </xdr:from>
    <xdr:ext cx="599010" cy="259045"/>
    <xdr:sp macro="" textlink="">
      <xdr:nvSpPr>
        <xdr:cNvPr id="466" name="テキスト ボックス 465"/>
        <xdr:cNvSpPr txBox="1"/>
      </xdr:nvSpPr>
      <xdr:spPr>
        <a:xfrm>
          <a:off x="7561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72373</xdr:rowOff>
    </xdr:from>
    <xdr:ext cx="599010" cy="259045"/>
    <xdr:sp macro="" textlink="">
      <xdr:nvSpPr>
        <xdr:cNvPr id="468" name="テキスト ボックス 467"/>
        <xdr:cNvSpPr txBox="1"/>
      </xdr:nvSpPr>
      <xdr:spPr>
        <a:xfrm>
          <a:off x="6672795" y="1687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60596</xdr:rowOff>
    </xdr:from>
    <xdr:to>
      <xdr:col>55</xdr:col>
      <xdr:colOff>50800</xdr:colOff>
      <xdr:row>97</xdr:row>
      <xdr:rowOff>162196</xdr:rowOff>
    </xdr:to>
    <xdr:sp macro="" textlink="">
      <xdr:nvSpPr>
        <xdr:cNvPr id="474" name="楕円 473"/>
        <xdr:cNvSpPr/>
      </xdr:nvSpPr>
      <xdr:spPr>
        <a:xfrm>
          <a:off x="10426700" y="1669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83473</xdr:rowOff>
    </xdr:from>
    <xdr:ext cx="599010" cy="259045"/>
    <xdr:sp macro="" textlink="">
      <xdr:nvSpPr>
        <xdr:cNvPr id="475" name="土木費該当値テキスト"/>
        <xdr:cNvSpPr txBox="1"/>
      </xdr:nvSpPr>
      <xdr:spPr>
        <a:xfrm>
          <a:off x="10528300" y="1654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113939</xdr:rowOff>
    </xdr:from>
    <xdr:to>
      <xdr:col>50</xdr:col>
      <xdr:colOff>165100</xdr:colOff>
      <xdr:row>97</xdr:row>
      <xdr:rowOff>44089</xdr:rowOff>
    </xdr:to>
    <xdr:sp macro="" textlink="">
      <xdr:nvSpPr>
        <xdr:cNvPr id="476" name="楕円 475"/>
        <xdr:cNvSpPr/>
      </xdr:nvSpPr>
      <xdr:spPr>
        <a:xfrm>
          <a:off x="9588500" y="1657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60616</xdr:rowOff>
    </xdr:from>
    <xdr:ext cx="599010" cy="259045"/>
    <xdr:sp macro="" textlink="">
      <xdr:nvSpPr>
        <xdr:cNvPr id="477" name="テキスト ボックス 476"/>
        <xdr:cNvSpPr txBox="1"/>
      </xdr:nvSpPr>
      <xdr:spPr>
        <a:xfrm>
          <a:off x="9339795" y="16348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9432</xdr:rowOff>
    </xdr:from>
    <xdr:to>
      <xdr:col>46</xdr:col>
      <xdr:colOff>38100</xdr:colOff>
      <xdr:row>97</xdr:row>
      <xdr:rowOff>111032</xdr:rowOff>
    </xdr:to>
    <xdr:sp macro="" textlink="">
      <xdr:nvSpPr>
        <xdr:cNvPr id="478" name="楕円 477"/>
        <xdr:cNvSpPr/>
      </xdr:nvSpPr>
      <xdr:spPr>
        <a:xfrm>
          <a:off x="8699500" y="1664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127559</xdr:rowOff>
    </xdr:from>
    <xdr:ext cx="599010" cy="259045"/>
    <xdr:sp macro="" textlink="">
      <xdr:nvSpPr>
        <xdr:cNvPr id="479" name="テキスト ボックス 478"/>
        <xdr:cNvSpPr txBox="1"/>
      </xdr:nvSpPr>
      <xdr:spPr>
        <a:xfrm>
          <a:off x="8450795" y="16415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82424</xdr:rowOff>
    </xdr:from>
    <xdr:to>
      <xdr:col>41</xdr:col>
      <xdr:colOff>101600</xdr:colOff>
      <xdr:row>98</xdr:row>
      <xdr:rowOff>12574</xdr:rowOff>
    </xdr:to>
    <xdr:sp macro="" textlink="">
      <xdr:nvSpPr>
        <xdr:cNvPr id="480" name="楕円 479"/>
        <xdr:cNvSpPr/>
      </xdr:nvSpPr>
      <xdr:spPr>
        <a:xfrm>
          <a:off x="7810500" y="1671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29101</xdr:rowOff>
    </xdr:from>
    <xdr:ext cx="599010" cy="259045"/>
    <xdr:sp macro="" textlink="">
      <xdr:nvSpPr>
        <xdr:cNvPr id="481" name="テキスト ボックス 480"/>
        <xdr:cNvSpPr txBox="1"/>
      </xdr:nvSpPr>
      <xdr:spPr>
        <a:xfrm>
          <a:off x="7561795" y="16488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147665</xdr:rowOff>
    </xdr:from>
    <xdr:to>
      <xdr:col>36</xdr:col>
      <xdr:colOff>165100</xdr:colOff>
      <xdr:row>98</xdr:row>
      <xdr:rowOff>77815</xdr:rowOff>
    </xdr:to>
    <xdr:sp macro="" textlink="">
      <xdr:nvSpPr>
        <xdr:cNvPr id="482" name="楕円 481"/>
        <xdr:cNvSpPr/>
      </xdr:nvSpPr>
      <xdr:spPr>
        <a:xfrm>
          <a:off x="6921500" y="1677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94342</xdr:rowOff>
    </xdr:from>
    <xdr:ext cx="599010" cy="259045"/>
    <xdr:sp macro="" textlink="">
      <xdr:nvSpPr>
        <xdr:cNvPr id="483" name="テキスト ボックス 482"/>
        <xdr:cNvSpPr txBox="1"/>
      </xdr:nvSpPr>
      <xdr:spPr>
        <a:xfrm>
          <a:off x="6672795" y="1655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108715</xdr:rowOff>
    </xdr:from>
    <xdr:to>
      <xdr:col>85</xdr:col>
      <xdr:colOff>127000</xdr:colOff>
      <xdr:row>37</xdr:row>
      <xdr:rowOff>123744</xdr:rowOff>
    </xdr:to>
    <xdr:cxnSp macro="">
      <xdr:nvCxnSpPr>
        <xdr:cNvPr id="510" name="直線コネクタ 509"/>
        <xdr:cNvCxnSpPr/>
      </xdr:nvCxnSpPr>
      <xdr:spPr>
        <a:xfrm flipV="1">
          <a:off x="15481300" y="6452365"/>
          <a:ext cx="838200" cy="1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90432</xdr:rowOff>
    </xdr:from>
    <xdr:to>
      <xdr:col>81</xdr:col>
      <xdr:colOff>50800</xdr:colOff>
      <xdr:row>37</xdr:row>
      <xdr:rowOff>123744</xdr:rowOff>
    </xdr:to>
    <xdr:cxnSp macro="">
      <xdr:nvCxnSpPr>
        <xdr:cNvPr id="513" name="直線コネクタ 512"/>
        <xdr:cNvCxnSpPr/>
      </xdr:nvCxnSpPr>
      <xdr:spPr>
        <a:xfrm>
          <a:off x="14592300" y="6434082"/>
          <a:ext cx="889000" cy="3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66987</xdr:rowOff>
    </xdr:from>
    <xdr:to>
      <xdr:col>76</xdr:col>
      <xdr:colOff>114300</xdr:colOff>
      <xdr:row>37</xdr:row>
      <xdr:rowOff>90432</xdr:rowOff>
    </xdr:to>
    <xdr:cxnSp macro="">
      <xdr:nvCxnSpPr>
        <xdr:cNvPr id="516" name="直線コネクタ 515"/>
        <xdr:cNvCxnSpPr/>
      </xdr:nvCxnSpPr>
      <xdr:spPr>
        <a:xfrm>
          <a:off x="13703300" y="6410637"/>
          <a:ext cx="889000" cy="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66987</xdr:rowOff>
    </xdr:from>
    <xdr:to>
      <xdr:col>71</xdr:col>
      <xdr:colOff>177800</xdr:colOff>
      <xdr:row>37</xdr:row>
      <xdr:rowOff>136152</xdr:rowOff>
    </xdr:to>
    <xdr:cxnSp macro="">
      <xdr:nvCxnSpPr>
        <xdr:cNvPr id="519" name="直線コネクタ 518"/>
        <xdr:cNvCxnSpPr/>
      </xdr:nvCxnSpPr>
      <xdr:spPr>
        <a:xfrm flipV="1">
          <a:off x="12814300" y="6410637"/>
          <a:ext cx="889000" cy="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3" name="テキスト ボックス 522"/>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57915</xdr:rowOff>
    </xdr:from>
    <xdr:to>
      <xdr:col>85</xdr:col>
      <xdr:colOff>177800</xdr:colOff>
      <xdr:row>37</xdr:row>
      <xdr:rowOff>159516</xdr:rowOff>
    </xdr:to>
    <xdr:sp macro="" textlink="">
      <xdr:nvSpPr>
        <xdr:cNvPr id="529" name="楕円 528"/>
        <xdr:cNvSpPr/>
      </xdr:nvSpPr>
      <xdr:spPr>
        <a:xfrm>
          <a:off x="16268700" y="64015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36342</xdr:rowOff>
    </xdr:from>
    <xdr:ext cx="534377" cy="259045"/>
    <xdr:sp macro="" textlink="">
      <xdr:nvSpPr>
        <xdr:cNvPr id="530" name="消防費該当値テキスト"/>
        <xdr:cNvSpPr txBox="1"/>
      </xdr:nvSpPr>
      <xdr:spPr>
        <a:xfrm>
          <a:off x="16370300" y="637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72944</xdr:rowOff>
    </xdr:from>
    <xdr:to>
      <xdr:col>81</xdr:col>
      <xdr:colOff>101600</xdr:colOff>
      <xdr:row>38</xdr:row>
      <xdr:rowOff>3094</xdr:rowOff>
    </xdr:to>
    <xdr:sp macro="" textlink="">
      <xdr:nvSpPr>
        <xdr:cNvPr id="531" name="楕円 530"/>
        <xdr:cNvSpPr/>
      </xdr:nvSpPr>
      <xdr:spPr>
        <a:xfrm>
          <a:off x="15430500" y="641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165671</xdr:rowOff>
    </xdr:from>
    <xdr:ext cx="534377" cy="259045"/>
    <xdr:sp macro="" textlink="">
      <xdr:nvSpPr>
        <xdr:cNvPr id="532" name="テキスト ボックス 531"/>
        <xdr:cNvSpPr txBox="1"/>
      </xdr:nvSpPr>
      <xdr:spPr>
        <a:xfrm>
          <a:off x="15214111" y="650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39632</xdr:rowOff>
    </xdr:from>
    <xdr:to>
      <xdr:col>76</xdr:col>
      <xdr:colOff>165100</xdr:colOff>
      <xdr:row>37</xdr:row>
      <xdr:rowOff>141232</xdr:rowOff>
    </xdr:to>
    <xdr:sp macro="" textlink="">
      <xdr:nvSpPr>
        <xdr:cNvPr id="533" name="楕円 532"/>
        <xdr:cNvSpPr/>
      </xdr:nvSpPr>
      <xdr:spPr>
        <a:xfrm>
          <a:off x="14541500" y="638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132359</xdr:rowOff>
    </xdr:from>
    <xdr:ext cx="534377" cy="259045"/>
    <xdr:sp macro="" textlink="">
      <xdr:nvSpPr>
        <xdr:cNvPr id="534" name="テキスト ボックス 533"/>
        <xdr:cNvSpPr txBox="1"/>
      </xdr:nvSpPr>
      <xdr:spPr>
        <a:xfrm>
          <a:off x="14325111" y="647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16187</xdr:rowOff>
    </xdr:from>
    <xdr:to>
      <xdr:col>72</xdr:col>
      <xdr:colOff>38100</xdr:colOff>
      <xdr:row>37</xdr:row>
      <xdr:rowOff>117787</xdr:rowOff>
    </xdr:to>
    <xdr:sp macro="" textlink="">
      <xdr:nvSpPr>
        <xdr:cNvPr id="535" name="楕円 534"/>
        <xdr:cNvSpPr/>
      </xdr:nvSpPr>
      <xdr:spPr>
        <a:xfrm>
          <a:off x="13652500" y="635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108914</xdr:rowOff>
    </xdr:from>
    <xdr:ext cx="534377" cy="259045"/>
    <xdr:sp macro="" textlink="">
      <xdr:nvSpPr>
        <xdr:cNvPr id="536" name="テキスト ボックス 535"/>
        <xdr:cNvSpPr txBox="1"/>
      </xdr:nvSpPr>
      <xdr:spPr>
        <a:xfrm>
          <a:off x="13436111" y="645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85352</xdr:rowOff>
    </xdr:from>
    <xdr:to>
      <xdr:col>67</xdr:col>
      <xdr:colOff>101600</xdr:colOff>
      <xdr:row>38</xdr:row>
      <xdr:rowOff>15502</xdr:rowOff>
    </xdr:to>
    <xdr:sp macro="" textlink="">
      <xdr:nvSpPr>
        <xdr:cNvPr id="537" name="楕円 536"/>
        <xdr:cNvSpPr/>
      </xdr:nvSpPr>
      <xdr:spPr>
        <a:xfrm>
          <a:off x="12763500" y="642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6629</xdr:rowOff>
    </xdr:from>
    <xdr:ext cx="534377" cy="259045"/>
    <xdr:sp macro="" textlink="">
      <xdr:nvSpPr>
        <xdr:cNvPr id="538" name="テキスト ボックス 537"/>
        <xdr:cNvSpPr txBox="1"/>
      </xdr:nvSpPr>
      <xdr:spPr>
        <a:xfrm>
          <a:off x="12547111" y="652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143649</xdr:rowOff>
    </xdr:from>
    <xdr:to>
      <xdr:col>85</xdr:col>
      <xdr:colOff>127000</xdr:colOff>
      <xdr:row>57</xdr:row>
      <xdr:rowOff>143674</xdr:rowOff>
    </xdr:to>
    <xdr:cxnSp macro="">
      <xdr:nvCxnSpPr>
        <xdr:cNvPr id="567" name="直線コネクタ 566"/>
        <xdr:cNvCxnSpPr/>
      </xdr:nvCxnSpPr>
      <xdr:spPr>
        <a:xfrm flipV="1">
          <a:off x="15481300" y="9916299"/>
          <a:ext cx="8382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131244</xdr:rowOff>
    </xdr:from>
    <xdr:to>
      <xdr:col>81</xdr:col>
      <xdr:colOff>50800</xdr:colOff>
      <xdr:row>57</xdr:row>
      <xdr:rowOff>143674</xdr:rowOff>
    </xdr:to>
    <xdr:cxnSp macro="">
      <xdr:nvCxnSpPr>
        <xdr:cNvPr id="570" name="直線コネクタ 569"/>
        <xdr:cNvCxnSpPr/>
      </xdr:nvCxnSpPr>
      <xdr:spPr>
        <a:xfrm>
          <a:off x="14592300" y="9903894"/>
          <a:ext cx="889000" cy="1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131244</xdr:rowOff>
    </xdr:from>
    <xdr:to>
      <xdr:col>76</xdr:col>
      <xdr:colOff>114300</xdr:colOff>
      <xdr:row>57</xdr:row>
      <xdr:rowOff>143225</xdr:rowOff>
    </xdr:to>
    <xdr:cxnSp macro="">
      <xdr:nvCxnSpPr>
        <xdr:cNvPr id="573" name="直線コネクタ 572"/>
        <xdr:cNvCxnSpPr/>
      </xdr:nvCxnSpPr>
      <xdr:spPr>
        <a:xfrm flipV="1">
          <a:off x="13703300" y="9903894"/>
          <a:ext cx="889000" cy="1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137010</xdr:rowOff>
    </xdr:from>
    <xdr:to>
      <xdr:col>71</xdr:col>
      <xdr:colOff>177800</xdr:colOff>
      <xdr:row>57</xdr:row>
      <xdr:rowOff>143225</xdr:rowOff>
    </xdr:to>
    <xdr:cxnSp macro="">
      <xdr:nvCxnSpPr>
        <xdr:cNvPr id="576" name="直線コネクタ 575"/>
        <xdr:cNvCxnSpPr/>
      </xdr:nvCxnSpPr>
      <xdr:spPr>
        <a:xfrm>
          <a:off x="12814300" y="9909660"/>
          <a:ext cx="889000" cy="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25023</xdr:rowOff>
    </xdr:from>
    <xdr:ext cx="599010" cy="259045"/>
    <xdr:sp macro="" textlink="">
      <xdr:nvSpPr>
        <xdr:cNvPr id="580" name="テキスト ボックス 579"/>
        <xdr:cNvSpPr txBox="1"/>
      </xdr:nvSpPr>
      <xdr:spPr>
        <a:xfrm>
          <a:off x="12514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92849</xdr:rowOff>
    </xdr:from>
    <xdr:to>
      <xdr:col>85</xdr:col>
      <xdr:colOff>177800</xdr:colOff>
      <xdr:row>58</xdr:row>
      <xdr:rowOff>22999</xdr:rowOff>
    </xdr:to>
    <xdr:sp macro="" textlink="">
      <xdr:nvSpPr>
        <xdr:cNvPr id="586" name="楕円 585"/>
        <xdr:cNvSpPr/>
      </xdr:nvSpPr>
      <xdr:spPr>
        <a:xfrm>
          <a:off x="16268700" y="986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71276</xdr:rowOff>
    </xdr:from>
    <xdr:ext cx="599010" cy="259045"/>
    <xdr:sp macro="" textlink="">
      <xdr:nvSpPr>
        <xdr:cNvPr id="587" name="教育費該当値テキスト"/>
        <xdr:cNvSpPr txBox="1"/>
      </xdr:nvSpPr>
      <xdr:spPr>
        <a:xfrm>
          <a:off x="16370300" y="984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92874</xdr:rowOff>
    </xdr:from>
    <xdr:to>
      <xdr:col>81</xdr:col>
      <xdr:colOff>101600</xdr:colOff>
      <xdr:row>58</xdr:row>
      <xdr:rowOff>23024</xdr:rowOff>
    </xdr:to>
    <xdr:sp macro="" textlink="">
      <xdr:nvSpPr>
        <xdr:cNvPr id="588" name="楕円 587"/>
        <xdr:cNvSpPr/>
      </xdr:nvSpPr>
      <xdr:spPr>
        <a:xfrm>
          <a:off x="15430500" y="986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14151</xdr:rowOff>
    </xdr:from>
    <xdr:ext cx="599010" cy="259045"/>
    <xdr:sp macro="" textlink="">
      <xdr:nvSpPr>
        <xdr:cNvPr id="589" name="テキスト ボックス 588"/>
        <xdr:cNvSpPr txBox="1"/>
      </xdr:nvSpPr>
      <xdr:spPr>
        <a:xfrm>
          <a:off x="15181795" y="9958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80444</xdr:rowOff>
    </xdr:from>
    <xdr:to>
      <xdr:col>76</xdr:col>
      <xdr:colOff>165100</xdr:colOff>
      <xdr:row>58</xdr:row>
      <xdr:rowOff>10594</xdr:rowOff>
    </xdr:to>
    <xdr:sp macro="" textlink="">
      <xdr:nvSpPr>
        <xdr:cNvPr id="590" name="楕円 589"/>
        <xdr:cNvSpPr/>
      </xdr:nvSpPr>
      <xdr:spPr>
        <a:xfrm>
          <a:off x="14541500" y="985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1721</xdr:rowOff>
    </xdr:from>
    <xdr:ext cx="599010" cy="259045"/>
    <xdr:sp macro="" textlink="">
      <xdr:nvSpPr>
        <xdr:cNvPr id="591" name="テキスト ボックス 590"/>
        <xdr:cNvSpPr txBox="1"/>
      </xdr:nvSpPr>
      <xdr:spPr>
        <a:xfrm>
          <a:off x="14292795" y="994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92425</xdr:rowOff>
    </xdr:from>
    <xdr:to>
      <xdr:col>72</xdr:col>
      <xdr:colOff>38100</xdr:colOff>
      <xdr:row>58</xdr:row>
      <xdr:rowOff>22575</xdr:rowOff>
    </xdr:to>
    <xdr:sp macro="" textlink="">
      <xdr:nvSpPr>
        <xdr:cNvPr id="592" name="楕円 591"/>
        <xdr:cNvSpPr/>
      </xdr:nvSpPr>
      <xdr:spPr>
        <a:xfrm>
          <a:off x="13652500" y="986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13702</xdr:rowOff>
    </xdr:from>
    <xdr:ext cx="599010" cy="259045"/>
    <xdr:sp macro="" textlink="">
      <xdr:nvSpPr>
        <xdr:cNvPr id="593" name="テキスト ボックス 592"/>
        <xdr:cNvSpPr txBox="1"/>
      </xdr:nvSpPr>
      <xdr:spPr>
        <a:xfrm>
          <a:off x="13403795" y="995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86210</xdr:rowOff>
    </xdr:from>
    <xdr:to>
      <xdr:col>67</xdr:col>
      <xdr:colOff>101600</xdr:colOff>
      <xdr:row>58</xdr:row>
      <xdr:rowOff>16360</xdr:rowOff>
    </xdr:to>
    <xdr:sp macro="" textlink="">
      <xdr:nvSpPr>
        <xdr:cNvPr id="594" name="楕円 593"/>
        <xdr:cNvSpPr/>
      </xdr:nvSpPr>
      <xdr:spPr>
        <a:xfrm>
          <a:off x="12763500" y="985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32887</xdr:rowOff>
    </xdr:from>
    <xdr:ext cx="599010" cy="259045"/>
    <xdr:sp macro="" textlink="">
      <xdr:nvSpPr>
        <xdr:cNvPr id="595" name="テキスト ボックス 594"/>
        <xdr:cNvSpPr txBox="1"/>
      </xdr:nvSpPr>
      <xdr:spPr>
        <a:xfrm>
          <a:off x="12514795" y="963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4" name="直線コネクタ 623"/>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7" name="直線コネクタ 626"/>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0" name="直線コネクタ 629"/>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3" name="直線コネクタ 632"/>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82503</xdr:rowOff>
    </xdr:from>
    <xdr:ext cx="534377" cy="259045"/>
    <xdr:sp macro="" textlink="">
      <xdr:nvSpPr>
        <xdr:cNvPr id="637" name="テキスト ボックス 636"/>
        <xdr:cNvSpPr txBox="1"/>
      </xdr:nvSpPr>
      <xdr:spPr>
        <a:xfrm>
          <a:off x="12547111" y="132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3" name="楕円 642"/>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110974</xdr:rowOff>
    </xdr:from>
    <xdr:ext cx="249299" cy="259045"/>
    <xdr:sp macro="" textlink="">
      <xdr:nvSpPr>
        <xdr:cNvPr id="644" name="災害復旧費該当値テキスト"/>
        <xdr:cNvSpPr txBox="1"/>
      </xdr:nvSpPr>
      <xdr:spPr>
        <a:xfrm>
          <a:off x="16370300" y="13484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5" name="楕円 644"/>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6" name="テキスト ボックス 645"/>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7" name="楕円 646"/>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8" name="テキスト ボックス 647"/>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9" name="楕円 648"/>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0" name="テキスト ボックス 649"/>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1" name="楕円 650"/>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2" name="テキスト ボックス 651"/>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105070</xdr:rowOff>
    </xdr:from>
    <xdr:to>
      <xdr:col>85</xdr:col>
      <xdr:colOff>127000</xdr:colOff>
      <xdr:row>97</xdr:row>
      <xdr:rowOff>105778</xdr:rowOff>
    </xdr:to>
    <xdr:cxnSp macro="">
      <xdr:nvCxnSpPr>
        <xdr:cNvPr id="681" name="直線コネクタ 680"/>
        <xdr:cNvCxnSpPr/>
      </xdr:nvCxnSpPr>
      <xdr:spPr>
        <a:xfrm>
          <a:off x="15481300" y="16735720"/>
          <a:ext cx="838200" cy="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2" name="公債費平均値テキスト"/>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105070</xdr:rowOff>
    </xdr:from>
    <xdr:to>
      <xdr:col>81</xdr:col>
      <xdr:colOff>50800</xdr:colOff>
      <xdr:row>97</xdr:row>
      <xdr:rowOff>105786</xdr:rowOff>
    </xdr:to>
    <xdr:cxnSp macro="">
      <xdr:nvCxnSpPr>
        <xdr:cNvPr id="684" name="直線コネクタ 683"/>
        <xdr:cNvCxnSpPr/>
      </xdr:nvCxnSpPr>
      <xdr:spPr>
        <a:xfrm flipV="1">
          <a:off x="14592300" y="16735720"/>
          <a:ext cx="889000" cy="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6" name="テキスト ボックス 685"/>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105786</xdr:rowOff>
    </xdr:from>
    <xdr:to>
      <xdr:col>76</xdr:col>
      <xdr:colOff>114300</xdr:colOff>
      <xdr:row>97</xdr:row>
      <xdr:rowOff>117844</xdr:rowOff>
    </xdr:to>
    <xdr:cxnSp macro="">
      <xdr:nvCxnSpPr>
        <xdr:cNvPr id="687" name="直線コネクタ 686"/>
        <xdr:cNvCxnSpPr/>
      </xdr:nvCxnSpPr>
      <xdr:spPr>
        <a:xfrm flipV="1">
          <a:off x="13703300" y="16736436"/>
          <a:ext cx="889000" cy="1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117844</xdr:rowOff>
    </xdr:from>
    <xdr:to>
      <xdr:col>71</xdr:col>
      <xdr:colOff>177800</xdr:colOff>
      <xdr:row>97</xdr:row>
      <xdr:rowOff>120858</xdr:rowOff>
    </xdr:to>
    <xdr:cxnSp macro="">
      <xdr:nvCxnSpPr>
        <xdr:cNvPr id="690" name="直線コネクタ 689"/>
        <xdr:cNvCxnSpPr/>
      </xdr:nvCxnSpPr>
      <xdr:spPr>
        <a:xfrm flipV="1">
          <a:off x="12814300" y="16748494"/>
          <a:ext cx="889000" cy="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4" name="テキスト ボックス 693"/>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54978</xdr:rowOff>
    </xdr:from>
    <xdr:to>
      <xdr:col>85</xdr:col>
      <xdr:colOff>177800</xdr:colOff>
      <xdr:row>97</xdr:row>
      <xdr:rowOff>156578</xdr:rowOff>
    </xdr:to>
    <xdr:sp macro="" textlink="">
      <xdr:nvSpPr>
        <xdr:cNvPr id="700" name="楕円 699"/>
        <xdr:cNvSpPr/>
      </xdr:nvSpPr>
      <xdr:spPr>
        <a:xfrm>
          <a:off x="16268700" y="1668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33405</xdr:rowOff>
    </xdr:from>
    <xdr:ext cx="599010" cy="259045"/>
    <xdr:sp macro="" textlink="">
      <xdr:nvSpPr>
        <xdr:cNvPr id="701" name="公債費該当値テキスト"/>
        <xdr:cNvSpPr txBox="1"/>
      </xdr:nvSpPr>
      <xdr:spPr>
        <a:xfrm>
          <a:off x="16370300" y="16664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54270</xdr:rowOff>
    </xdr:from>
    <xdr:to>
      <xdr:col>81</xdr:col>
      <xdr:colOff>101600</xdr:colOff>
      <xdr:row>97</xdr:row>
      <xdr:rowOff>155870</xdr:rowOff>
    </xdr:to>
    <xdr:sp macro="" textlink="">
      <xdr:nvSpPr>
        <xdr:cNvPr id="702" name="楕円 701"/>
        <xdr:cNvSpPr/>
      </xdr:nvSpPr>
      <xdr:spPr>
        <a:xfrm>
          <a:off x="15430500" y="1668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146997</xdr:rowOff>
    </xdr:from>
    <xdr:ext cx="599010" cy="259045"/>
    <xdr:sp macro="" textlink="">
      <xdr:nvSpPr>
        <xdr:cNvPr id="703" name="テキスト ボックス 702"/>
        <xdr:cNvSpPr txBox="1"/>
      </xdr:nvSpPr>
      <xdr:spPr>
        <a:xfrm>
          <a:off x="15181795" y="1677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54986</xdr:rowOff>
    </xdr:from>
    <xdr:to>
      <xdr:col>76</xdr:col>
      <xdr:colOff>165100</xdr:colOff>
      <xdr:row>97</xdr:row>
      <xdr:rowOff>156586</xdr:rowOff>
    </xdr:to>
    <xdr:sp macro="" textlink="">
      <xdr:nvSpPr>
        <xdr:cNvPr id="704" name="楕円 703"/>
        <xdr:cNvSpPr/>
      </xdr:nvSpPr>
      <xdr:spPr>
        <a:xfrm>
          <a:off x="14541500" y="166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147713</xdr:rowOff>
    </xdr:from>
    <xdr:ext cx="599010" cy="259045"/>
    <xdr:sp macro="" textlink="">
      <xdr:nvSpPr>
        <xdr:cNvPr id="705" name="テキスト ボックス 704"/>
        <xdr:cNvSpPr txBox="1"/>
      </xdr:nvSpPr>
      <xdr:spPr>
        <a:xfrm>
          <a:off x="14292795" y="16778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67044</xdr:rowOff>
    </xdr:from>
    <xdr:to>
      <xdr:col>72</xdr:col>
      <xdr:colOff>38100</xdr:colOff>
      <xdr:row>97</xdr:row>
      <xdr:rowOff>168644</xdr:rowOff>
    </xdr:to>
    <xdr:sp macro="" textlink="">
      <xdr:nvSpPr>
        <xdr:cNvPr id="706" name="楕円 705"/>
        <xdr:cNvSpPr/>
      </xdr:nvSpPr>
      <xdr:spPr>
        <a:xfrm>
          <a:off x="13652500" y="1669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159771</xdr:rowOff>
    </xdr:from>
    <xdr:ext cx="599010" cy="259045"/>
    <xdr:sp macro="" textlink="">
      <xdr:nvSpPr>
        <xdr:cNvPr id="707" name="テキスト ボックス 706"/>
        <xdr:cNvSpPr txBox="1"/>
      </xdr:nvSpPr>
      <xdr:spPr>
        <a:xfrm>
          <a:off x="13403795" y="16790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70058</xdr:rowOff>
    </xdr:from>
    <xdr:to>
      <xdr:col>67</xdr:col>
      <xdr:colOff>101600</xdr:colOff>
      <xdr:row>98</xdr:row>
      <xdr:rowOff>208</xdr:rowOff>
    </xdr:to>
    <xdr:sp macro="" textlink="">
      <xdr:nvSpPr>
        <xdr:cNvPr id="708" name="楕円 707"/>
        <xdr:cNvSpPr/>
      </xdr:nvSpPr>
      <xdr:spPr>
        <a:xfrm>
          <a:off x="12763500" y="1670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162785</xdr:rowOff>
    </xdr:from>
    <xdr:ext cx="599010" cy="259045"/>
    <xdr:sp macro="" textlink="">
      <xdr:nvSpPr>
        <xdr:cNvPr id="709" name="テキスト ボックス 708"/>
        <xdr:cNvSpPr txBox="1"/>
      </xdr:nvSpPr>
      <xdr:spPr>
        <a:xfrm>
          <a:off x="12514795" y="16793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優先度・緊急性の高い事業の洗い出しや事務事業の点検・見直しを行い経費の抑制に努めていますが、</a:t>
          </a:r>
          <a:r>
            <a:rPr kumimoji="1" lang="ja-JP" altLang="en-US" sz="1100">
              <a:solidFill>
                <a:schemeClr val="dk1"/>
              </a:solidFill>
              <a:effectLst/>
              <a:latin typeface="+mn-lt"/>
              <a:ea typeface="+mn-ea"/>
              <a:cs typeface="+mn-cs"/>
            </a:rPr>
            <a:t>総務費、</a:t>
          </a:r>
          <a:r>
            <a:rPr kumimoji="1" lang="ja-JP" altLang="ja-JP" sz="1100">
              <a:solidFill>
                <a:schemeClr val="dk1"/>
              </a:solidFill>
              <a:effectLst/>
              <a:latin typeface="+mn-lt"/>
              <a:ea typeface="+mn-ea"/>
              <a:cs typeface="+mn-cs"/>
            </a:rPr>
            <a:t>衛生費、労働費、商工費、</a:t>
          </a:r>
          <a:r>
            <a:rPr kumimoji="1" lang="ja-JP" altLang="en-US" sz="1100">
              <a:solidFill>
                <a:schemeClr val="dk1"/>
              </a:solidFill>
              <a:effectLst/>
              <a:latin typeface="+mn-lt"/>
              <a:ea typeface="+mn-ea"/>
              <a:cs typeface="+mn-cs"/>
            </a:rPr>
            <a:t>農林水産業費、</a:t>
          </a:r>
          <a:r>
            <a:rPr kumimoji="1" lang="ja-JP" altLang="ja-JP" sz="1100">
              <a:solidFill>
                <a:schemeClr val="dk1"/>
              </a:solidFill>
              <a:effectLst/>
              <a:latin typeface="+mn-lt"/>
              <a:ea typeface="+mn-ea"/>
              <a:cs typeface="+mn-cs"/>
            </a:rPr>
            <a:t>土木費が類似団体内平均値を上回って</a:t>
          </a:r>
          <a:r>
            <a:rPr kumimoji="1" lang="ja-JP" altLang="en-US" sz="1100">
              <a:solidFill>
                <a:schemeClr val="dk1"/>
              </a:solidFill>
              <a:effectLst/>
              <a:latin typeface="+mn-lt"/>
              <a:ea typeface="+mn-ea"/>
              <a:cs typeface="+mn-cs"/>
            </a:rPr>
            <a:t>います。衛生費では、</a:t>
          </a:r>
          <a:r>
            <a:rPr kumimoji="1" lang="ja-JP" altLang="ja-JP" sz="1100">
              <a:solidFill>
                <a:schemeClr val="dk1"/>
              </a:solidFill>
              <a:effectLst/>
              <a:latin typeface="+mn-lt"/>
              <a:ea typeface="+mn-ea"/>
              <a:cs typeface="+mn-cs"/>
            </a:rPr>
            <a:t>国民健康保険病院事業繰出金と簡易水道事業特別会計繰出金が多額になっていること</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労働費では冬季就労対策除排雪委託料の増、商工費では</a:t>
          </a:r>
          <a:r>
            <a:rPr kumimoji="1" lang="ja-JP" altLang="en-US" sz="1100">
              <a:solidFill>
                <a:schemeClr val="dk1"/>
              </a:solidFill>
              <a:effectLst/>
              <a:latin typeface="+mn-lt"/>
              <a:ea typeface="+mn-ea"/>
              <a:cs typeface="+mn-cs"/>
            </a:rPr>
            <a:t>物価高騰対策として</a:t>
          </a:r>
          <a:r>
            <a:rPr kumimoji="1" lang="ja-JP" altLang="ja-JP" sz="1100">
              <a:solidFill>
                <a:schemeClr val="dk1"/>
              </a:solidFill>
              <a:effectLst/>
              <a:latin typeface="+mn-lt"/>
              <a:ea typeface="+mn-ea"/>
              <a:cs typeface="+mn-cs"/>
            </a:rPr>
            <a:t>実施した</a:t>
          </a:r>
          <a:r>
            <a:rPr kumimoji="1" lang="ja-JP" altLang="en-US" sz="1100">
              <a:solidFill>
                <a:schemeClr val="dk1"/>
              </a:solidFill>
              <a:effectLst/>
              <a:latin typeface="+mn-lt"/>
              <a:ea typeface="+mn-ea"/>
              <a:cs typeface="+mn-cs"/>
            </a:rPr>
            <a:t>家計応援券事業の増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農林水産業費では、森林環境譲与税活用事業の増、緊急ホタテ支援事業の実施による増、</a:t>
          </a:r>
          <a:r>
            <a:rPr kumimoji="1" lang="ja-JP" altLang="ja-JP" sz="1100">
              <a:solidFill>
                <a:schemeClr val="dk1"/>
              </a:solidFill>
              <a:effectLst/>
              <a:latin typeface="+mn-lt"/>
              <a:ea typeface="+mn-ea"/>
              <a:cs typeface="+mn-cs"/>
            </a:rPr>
            <a:t>土木費では除排雪経費の増が主な要因となっています。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北海道雄武町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財政調整基金は毎年、定額積立を行っていますが、令和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年度も財源調整のための取り崩しを行</a:t>
          </a:r>
          <a:r>
            <a:rPr kumimoji="1" lang="ja-JP" altLang="en-US" sz="1100">
              <a:solidFill>
                <a:schemeClr val="dk1"/>
              </a:solidFill>
              <a:effectLst/>
              <a:latin typeface="+mn-lt"/>
              <a:ea typeface="+mn-ea"/>
              <a:cs typeface="+mn-cs"/>
            </a:rPr>
            <a:t>っており、実質単年度収支はマイナスとなっています。</a:t>
          </a:r>
          <a:endParaRPr lang="ja-JP" altLang="ja-JP" sz="1400">
            <a:effectLst/>
          </a:endParaRPr>
        </a:p>
        <a:p>
          <a:r>
            <a:rPr kumimoji="1" lang="ja-JP" altLang="ja-JP" sz="1100">
              <a:solidFill>
                <a:schemeClr val="dk1"/>
              </a:solidFill>
              <a:effectLst/>
              <a:latin typeface="+mn-lt"/>
              <a:ea typeface="+mn-ea"/>
              <a:cs typeface="+mn-cs"/>
            </a:rPr>
            <a:t>今後も財源調整のため取崩し</a:t>
          </a:r>
          <a:r>
            <a:rPr kumimoji="1" lang="ja-JP" altLang="en-US" sz="1100">
              <a:solidFill>
                <a:schemeClr val="dk1"/>
              </a:solidFill>
              <a:effectLst/>
              <a:latin typeface="+mn-lt"/>
              <a:ea typeface="+mn-ea"/>
              <a:cs typeface="+mn-cs"/>
            </a:rPr>
            <a:t>は必要ですが</a:t>
          </a:r>
          <a:r>
            <a:rPr kumimoji="1" lang="ja-JP" altLang="ja-JP" sz="1100">
              <a:solidFill>
                <a:schemeClr val="dk1"/>
              </a:solidFill>
              <a:effectLst/>
              <a:latin typeface="+mn-lt"/>
              <a:ea typeface="+mn-ea"/>
              <a:cs typeface="+mn-cs"/>
            </a:rPr>
            <a:t>、定額積立をバランス良く行っていきたい。</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北海道雄武町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一般会計及び特別会計の実質収支額が黒字であることから、連結実質赤字比率が算定されません。</a:t>
          </a:r>
          <a:endParaRPr lang="ja-JP" altLang="ja-JP" sz="1400">
            <a:effectLst/>
          </a:endParaRPr>
        </a:p>
        <a:p>
          <a:r>
            <a:rPr kumimoji="1" lang="ja-JP" altLang="ja-JP" sz="1100">
              <a:solidFill>
                <a:schemeClr val="dk1"/>
              </a:solidFill>
              <a:effectLst/>
              <a:latin typeface="+mn-lt"/>
              <a:ea typeface="+mn-ea"/>
              <a:cs typeface="+mn-cs"/>
            </a:rPr>
            <a:t>今後も全ての会計で実質収支額が黒字となるよう、鋭意努力していきたい。</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26376;&#25552;&#20986;/R7.09.04&#20196;&#21644;&#65301;&#24180;&#24230;&#36001;&#25919;&#29366;&#27841;&#36039;&#26009;&#38598;&#12398;&#20316;&#25104;&#21450;&#12403;&#25552;&#20986;/&#25552;&#20986;/&#12304;&#36001;&#25919;&#29366;&#27841;&#36039;&#26009;&#38598;&#12305;_015636_&#38596;&#27494;&#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66.900000000000006</v>
          </cell>
          <cell r="BX53">
            <v>68.599999999999994</v>
          </cell>
          <cell r="CF53">
            <v>70.099999999999994</v>
          </cell>
          <cell r="CN53">
            <v>72.7</v>
          </cell>
          <cell r="CV53">
            <v>66.2</v>
          </cell>
        </row>
        <row r="55">
          <cell r="AN55" t="str">
            <v>類似団体内平均値</v>
          </cell>
          <cell r="BP55">
            <v>0</v>
          </cell>
          <cell r="BX55">
            <v>0</v>
          </cell>
          <cell r="CF55">
            <v>0</v>
          </cell>
          <cell r="CN55">
            <v>0</v>
          </cell>
          <cell r="CV55">
            <v>0</v>
          </cell>
        </row>
        <row r="57">
          <cell r="BP57">
            <v>60.2</v>
          </cell>
          <cell r="BX57">
            <v>61</v>
          </cell>
          <cell r="CF57">
            <v>62.2</v>
          </cell>
          <cell r="CN57">
            <v>63.6</v>
          </cell>
          <cell r="CV57">
            <v>65.900000000000006</v>
          </cell>
        </row>
        <row r="72">
          <cell r="BP72" t="str">
            <v>R01</v>
          </cell>
          <cell r="BX72" t="str">
            <v>R02</v>
          </cell>
          <cell r="CF72" t="str">
            <v>R03</v>
          </cell>
          <cell r="CN72" t="str">
            <v>R04</v>
          </cell>
          <cell r="CV72" t="str">
            <v>R05</v>
          </cell>
        </row>
        <row r="73">
          <cell r="AN73" t="str">
            <v>当該団体値</v>
          </cell>
        </row>
        <row r="75">
          <cell r="BP75">
            <v>7.8</v>
          </cell>
          <cell r="BX75">
            <v>8.1999999999999993</v>
          </cell>
          <cell r="CF75">
            <v>8.1</v>
          </cell>
          <cell r="CN75">
            <v>7.8</v>
          </cell>
          <cell r="CV75">
            <v>7.7</v>
          </cell>
        </row>
        <row r="77">
          <cell r="AN77" t="str">
            <v>類似団体内平均値</v>
          </cell>
          <cell r="BP77">
            <v>0</v>
          </cell>
          <cell r="BX77">
            <v>0</v>
          </cell>
          <cell r="CF77">
            <v>0</v>
          </cell>
          <cell r="CN77">
            <v>0</v>
          </cell>
          <cell r="CV77">
            <v>0</v>
          </cell>
        </row>
        <row r="79">
          <cell r="BP79">
            <v>7.3</v>
          </cell>
          <cell r="BX79">
            <v>7.4</v>
          </cell>
          <cell r="CF79">
            <v>7.5</v>
          </cell>
          <cell r="CN79">
            <v>7.5</v>
          </cell>
          <cell r="CV79">
            <v>7.7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7249986</v>
      </c>
      <c r="BO4" s="371"/>
      <c r="BP4" s="371"/>
      <c r="BQ4" s="371"/>
      <c r="BR4" s="371"/>
      <c r="BS4" s="371"/>
      <c r="BT4" s="371"/>
      <c r="BU4" s="372"/>
      <c r="BV4" s="370">
        <v>7532108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6.8</v>
      </c>
      <c r="CU4" s="377"/>
      <c r="CV4" s="377"/>
      <c r="CW4" s="377"/>
      <c r="CX4" s="377"/>
      <c r="CY4" s="377"/>
      <c r="CZ4" s="377"/>
      <c r="DA4" s="378"/>
      <c r="DB4" s="376">
        <v>10.4</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6802147</v>
      </c>
      <c r="BO5" s="408"/>
      <c r="BP5" s="408"/>
      <c r="BQ5" s="408"/>
      <c r="BR5" s="408"/>
      <c r="BS5" s="408"/>
      <c r="BT5" s="408"/>
      <c r="BU5" s="409"/>
      <c r="BV5" s="407">
        <v>7079479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75.400000000000006</v>
      </c>
      <c r="CU5" s="405"/>
      <c r="CV5" s="405"/>
      <c r="CW5" s="405"/>
      <c r="CX5" s="405"/>
      <c r="CY5" s="405"/>
      <c r="CZ5" s="405"/>
      <c r="DA5" s="406"/>
      <c r="DB5" s="404">
        <v>74.2</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447839</v>
      </c>
      <c r="BO6" s="408"/>
      <c r="BP6" s="408"/>
      <c r="BQ6" s="408"/>
      <c r="BR6" s="408"/>
      <c r="BS6" s="408"/>
      <c r="BT6" s="408"/>
      <c r="BU6" s="409"/>
      <c r="BV6" s="407">
        <v>452629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75.7</v>
      </c>
      <c r="CU6" s="445"/>
      <c r="CV6" s="445"/>
      <c r="CW6" s="445"/>
      <c r="CX6" s="445"/>
      <c r="CY6" s="445"/>
      <c r="CZ6" s="445"/>
      <c r="DA6" s="446"/>
      <c r="DB6" s="444">
        <v>74.8</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186773</v>
      </c>
      <c r="BO7" s="408"/>
      <c r="BP7" s="408"/>
      <c r="BQ7" s="408"/>
      <c r="BR7" s="408"/>
      <c r="BS7" s="408"/>
      <c r="BT7" s="408"/>
      <c r="BU7" s="409"/>
      <c r="BV7" s="407">
        <v>55062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3851959</v>
      </c>
      <c r="CU7" s="408"/>
      <c r="CV7" s="408"/>
      <c r="CW7" s="408"/>
      <c r="CX7" s="408"/>
      <c r="CY7" s="408"/>
      <c r="CZ7" s="408"/>
      <c r="DA7" s="409"/>
      <c r="DB7" s="407">
        <v>3833302</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261066</v>
      </c>
      <c r="BO8" s="408"/>
      <c r="BP8" s="408"/>
      <c r="BQ8" s="408"/>
      <c r="BR8" s="408"/>
      <c r="BS8" s="408"/>
      <c r="BT8" s="408"/>
      <c r="BU8" s="409"/>
      <c r="BV8" s="407">
        <v>397567</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v>
      </c>
      <c r="CU8" s="448"/>
      <c r="CV8" s="448"/>
      <c r="CW8" s="448"/>
      <c r="CX8" s="448"/>
      <c r="CY8" s="448"/>
      <c r="CZ8" s="448"/>
      <c r="DA8" s="449"/>
      <c r="DB8" s="447">
        <v>0.19</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4199</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-136501</v>
      </c>
      <c r="BO9" s="408"/>
      <c r="BP9" s="408"/>
      <c r="BQ9" s="408"/>
      <c r="BR9" s="408"/>
      <c r="BS9" s="408"/>
      <c r="BT9" s="408"/>
      <c r="BU9" s="409"/>
      <c r="BV9" s="407">
        <v>17803</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11.8</v>
      </c>
      <c r="CU9" s="405"/>
      <c r="CV9" s="405"/>
      <c r="CW9" s="405"/>
      <c r="CX9" s="405"/>
      <c r="CY9" s="405"/>
      <c r="CZ9" s="405"/>
      <c r="DA9" s="406"/>
      <c r="DB9" s="404">
        <v>11.8</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4525</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1470</v>
      </c>
      <c r="BO10" s="408"/>
      <c r="BP10" s="408"/>
      <c r="BQ10" s="408"/>
      <c r="BR10" s="408"/>
      <c r="BS10" s="408"/>
      <c r="BT10" s="408"/>
      <c r="BU10" s="409"/>
      <c r="BV10" s="407">
        <v>1510</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4093</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332854</v>
      </c>
      <c r="BO12" s="408"/>
      <c r="BP12" s="408"/>
      <c r="BQ12" s="408"/>
      <c r="BR12" s="408"/>
      <c r="BS12" s="408"/>
      <c r="BT12" s="408"/>
      <c r="BU12" s="409"/>
      <c r="BV12" s="407">
        <v>380000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3865</v>
      </c>
      <c r="S13" s="492"/>
      <c r="T13" s="492"/>
      <c r="U13" s="492"/>
      <c r="V13" s="493"/>
      <c r="W13" s="423" t="s">
        <v>131</v>
      </c>
      <c r="X13" s="424"/>
      <c r="Y13" s="424"/>
      <c r="Z13" s="424"/>
      <c r="AA13" s="424"/>
      <c r="AB13" s="414"/>
      <c r="AC13" s="458">
        <v>629</v>
      </c>
      <c r="AD13" s="459"/>
      <c r="AE13" s="459"/>
      <c r="AF13" s="459"/>
      <c r="AG13" s="501"/>
      <c r="AH13" s="458">
        <v>656</v>
      </c>
      <c r="AI13" s="459"/>
      <c r="AJ13" s="459"/>
      <c r="AK13" s="459"/>
      <c r="AL13" s="460"/>
      <c r="AM13" s="436" t="s">
        <v>132</v>
      </c>
      <c r="AN13" s="437"/>
      <c r="AO13" s="437"/>
      <c r="AP13" s="437"/>
      <c r="AQ13" s="437"/>
      <c r="AR13" s="437"/>
      <c r="AS13" s="437"/>
      <c r="AT13" s="438"/>
      <c r="AU13" s="439" t="s">
        <v>90</v>
      </c>
      <c r="AV13" s="440"/>
      <c r="AW13" s="440"/>
      <c r="AX13" s="440"/>
      <c r="AY13" s="441" t="s">
        <v>133</v>
      </c>
      <c r="AZ13" s="442"/>
      <c r="BA13" s="442"/>
      <c r="BB13" s="442"/>
      <c r="BC13" s="442"/>
      <c r="BD13" s="442"/>
      <c r="BE13" s="442"/>
      <c r="BF13" s="442"/>
      <c r="BG13" s="442"/>
      <c r="BH13" s="442"/>
      <c r="BI13" s="442"/>
      <c r="BJ13" s="442"/>
      <c r="BK13" s="442"/>
      <c r="BL13" s="442"/>
      <c r="BM13" s="443"/>
      <c r="BN13" s="407">
        <v>-467885</v>
      </c>
      <c r="BO13" s="408"/>
      <c r="BP13" s="408"/>
      <c r="BQ13" s="408"/>
      <c r="BR13" s="408"/>
      <c r="BS13" s="408"/>
      <c r="BT13" s="408"/>
      <c r="BU13" s="409"/>
      <c r="BV13" s="407">
        <v>-360687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7.7</v>
      </c>
      <c r="CU13" s="405"/>
      <c r="CV13" s="405"/>
      <c r="CW13" s="405"/>
      <c r="CX13" s="405"/>
      <c r="CY13" s="405"/>
      <c r="CZ13" s="405"/>
      <c r="DA13" s="406"/>
      <c r="DB13" s="404">
        <v>7.8</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4130</v>
      </c>
      <c r="S14" s="492"/>
      <c r="T14" s="492"/>
      <c r="U14" s="492"/>
      <c r="V14" s="493"/>
      <c r="W14" s="397"/>
      <c r="X14" s="398"/>
      <c r="Y14" s="398"/>
      <c r="Z14" s="398"/>
      <c r="AA14" s="398"/>
      <c r="AB14" s="387"/>
      <c r="AC14" s="494">
        <v>26</v>
      </c>
      <c r="AD14" s="495"/>
      <c r="AE14" s="495"/>
      <c r="AF14" s="495"/>
      <c r="AG14" s="496"/>
      <c r="AH14" s="494">
        <v>26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3965</v>
      </c>
      <c r="S15" s="492"/>
      <c r="T15" s="492"/>
      <c r="U15" s="492"/>
      <c r="V15" s="493"/>
      <c r="W15" s="423" t="s">
        <v>137</v>
      </c>
      <c r="X15" s="424"/>
      <c r="Y15" s="424"/>
      <c r="Z15" s="424"/>
      <c r="AA15" s="424"/>
      <c r="AB15" s="414"/>
      <c r="AC15" s="458">
        <v>733</v>
      </c>
      <c r="AD15" s="459"/>
      <c r="AE15" s="459"/>
      <c r="AF15" s="459"/>
      <c r="AG15" s="501"/>
      <c r="AH15" s="458">
        <v>782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755053</v>
      </c>
      <c r="BO15" s="371"/>
      <c r="BP15" s="371"/>
      <c r="BQ15" s="371"/>
      <c r="BR15" s="371"/>
      <c r="BS15" s="371"/>
      <c r="BT15" s="371"/>
      <c r="BU15" s="372"/>
      <c r="BV15" s="370">
        <v>692187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30.3</v>
      </c>
      <c r="AD16" s="495"/>
      <c r="AE16" s="495"/>
      <c r="AF16" s="495"/>
      <c r="AG16" s="496"/>
      <c r="AH16" s="494">
        <v>31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3650660</v>
      </c>
      <c r="BO16" s="408"/>
      <c r="BP16" s="408"/>
      <c r="BQ16" s="408"/>
      <c r="BR16" s="408"/>
      <c r="BS16" s="408"/>
      <c r="BT16" s="408"/>
      <c r="BU16" s="409"/>
      <c r="BV16" s="407">
        <v>3641202</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1060</v>
      </c>
      <c r="AD17" s="459"/>
      <c r="AE17" s="459"/>
      <c r="AF17" s="459"/>
      <c r="AG17" s="501"/>
      <c r="AH17" s="458">
        <v>1081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954930</v>
      </c>
      <c r="BO17" s="408"/>
      <c r="BP17" s="408"/>
      <c r="BQ17" s="408"/>
      <c r="BR17" s="408"/>
      <c r="BS17" s="408"/>
      <c r="BT17" s="408"/>
      <c r="BU17" s="409"/>
      <c r="BV17" s="407">
        <v>851976</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636.88</v>
      </c>
      <c r="M18" s="531"/>
      <c r="N18" s="531"/>
      <c r="O18" s="531"/>
      <c r="P18" s="531"/>
      <c r="Q18" s="531"/>
      <c r="R18" s="532"/>
      <c r="S18" s="532"/>
      <c r="T18" s="532"/>
      <c r="U18" s="532"/>
      <c r="V18" s="533"/>
      <c r="W18" s="425"/>
      <c r="X18" s="426"/>
      <c r="Y18" s="426"/>
      <c r="Z18" s="426"/>
      <c r="AA18" s="426"/>
      <c r="AB18" s="417"/>
      <c r="AC18" s="534">
        <v>43.8</v>
      </c>
      <c r="AD18" s="535"/>
      <c r="AE18" s="535"/>
      <c r="AF18" s="535"/>
      <c r="AG18" s="536"/>
      <c r="AH18" s="534">
        <v>42.9</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3032859</v>
      </c>
      <c r="BO18" s="408"/>
      <c r="BP18" s="408"/>
      <c r="BQ18" s="408"/>
      <c r="BR18" s="408"/>
      <c r="BS18" s="408"/>
      <c r="BT18" s="408"/>
      <c r="BU18" s="409"/>
      <c r="BV18" s="407">
        <v>2951314</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5026817</v>
      </c>
      <c r="BO19" s="408"/>
      <c r="BP19" s="408"/>
      <c r="BQ19" s="408"/>
      <c r="BR19" s="408"/>
      <c r="BS19" s="408"/>
      <c r="BT19" s="408"/>
      <c r="BU19" s="409"/>
      <c r="BV19" s="407">
        <v>5051702</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2052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4915836</v>
      </c>
      <c r="BO22" s="371"/>
      <c r="BP22" s="371"/>
      <c r="BQ22" s="371"/>
      <c r="BR22" s="371"/>
      <c r="BS22" s="371"/>
      <c r="BT22" s="371"/>
      <c r="BU22" s="372"/>
      <c r="BV22" s="370">
        <v>5131450</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4657510</v>
      </c>
      <c r="BO23" s="408"/>
      <c r="BP23" s="408"/>
      <c r="BQ23" s="408"/>
      <c r="BR23" s="408"/>
      <c r="BS23" s="408"/>
      <c r="BT23" s="408"/>
      <c r="BU23" s="409"/>
      <c r="BV23" s="407">
        <v>4872810</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7860</v>
      </c>
      <c r="R24" s="459"/>
      <c r="S24" s="459"/>
      <c r="T24" s="459"/>
      <c r="U24" s="459"/>
      <c r="V24" s="501"/>
      <c r="W24" s="553"/>
      <c r="X24" s="554"/>
      <c r="Y24" s="555"/>
      <c r="Z24" s="457" t="s">
        <v>162</v>
      </c>
      <c r="AA24" s="437"/>
      <c r="AB24" s="437"/>
      <c r="AC24" s="437"/>
      <c r="AD24" s="437"/>
      <c r="AE24" s="437"/>
      <c r="AF24" s="437"/>
      <c r="AG24" s="438"/>
      <c r="AH24" s="458">
        <v>104</v>
      </c>
      <c r="AI24" s="459"/>
      <c r="AJ24" s="459"/>
      <c r="AK24" s="459"/>
      <c r="AL24" s="501"/>
      <c r="AM24" s="458">
        <v>303264</v>
      </c>
      <c r="AN24" s="459"/>
      <c r="AO24" s="459"/>
      <c r="AP24" s="459"/>
      <c r="AQ24" s="459"/>
      <c r="AR24" s="501"/>
      <c r="AS24" s="458">
        <v>2916</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3299178</v>
      </c>
      <c r="BO24" s="408"/>
      <c r="BP24" s="408"/>
      <c r="BQ24" s="408"/>
      <c r="BR24" s="408"/>
      <c r="BS24" s="408"/>
      <c r="BT24" s="408"/>
      <c r="BU24" s="409"/>
      <c r="BV24" s="407">
        <v>3353350</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6290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301015</v>
      </c>
      <c r="BO25" s="371"/>
      <c r="BP25" s="371"/>
      <c r="BQ25" s="371"/>
      <c r="BR25" s="371"/>
      <c r="BS25" s="371"/>
      <c r="BT25" s="371"/>
      <c r="BU25" s="372"/>
      <c r="BV25" s="370">
        <v>227078</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5650</v>
      </c>
      <c r="R26" s="459"/>
      <c r="S26" s="459"/>
      <c r="T26" s="459"/>
      <c r="U26" s="459"/>
      <c r="V26" s="501"/>
      <c r="W26" s="553"/>
      <c r="X26" s="554"/>
      <c r="Y26" s="555"/>
      <c r="Z26" s="457" t="s">
        <v>168</v>
      </c>
      <c r="AA26" s="559"/>
      <c r="AB26" s="559"/>
      <c r="AC26" s="559"/>
      <c r="AD26" s="559"/>
      <c r="AE26" s="559"/>
      <c r="AF26" s="559"/>
      <c r="AG26" s="560"/>
      <c r="AH26" s="458">
        <v>3</v>
      </c>
      <c r="AI26" s="459"/>
      <c r="AJ26" s="459"/>
      <c r="AK26" s="459"/>
      <c r="AL26" s="501"/>
      <c r="AM26" s="458">
        <v>8892</v>
      </c>
      <c r="AN26" s="459"/>
      <c r="AO26" s="459"/>
      <c r="AP26" s="459"/>
      <c r="AQ26" s="459"/>
      <c r="AR26" s="501"/>
      <c r="AS26" s="458">
        <v>2964</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2800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334744</v>
      </c>
      <c r="BO27" s="527"/>
      <c r="BP27" s="527"/>
      <c r="BQ27" s="527"/>
      <c r="BR27" s="527"/>
      <c r="BS27" s="527"/>
      <c r="BT27" s="527"/>
      <c r="BU27" s="528"/>
      <c r="BV27" s="526">
        <v>334679</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2200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2355983</v>
      </c>
      <c r="BO28" s="371"/>
      <c r="BP28" s="371"/>
      <c r="BQ28" s="371"/>
      <c r="BR28" s="371"/>
      <c r="BS28" s="371"/>
      <c r="BT28" s="371"/>
      <c r="BU28" s="372"/>
      <c r="BV28" s="370">
        <v>2487367</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8</v>
      </c>
      <c r="M29" s="459"/>
      <c r="N29" s="459"/>
      <c r="O29" s="459"/>
      <c r="P29" s="501"/>
      <c r="Q29" s="458">
        <v>1800</v>
      </c>
      <c r="R29" s="459"/>
      <c r="S29" s="459"/>
      <c r="T29" s="459"/>
      <c r="U29" s="459"/>
      <c r="V29" s="501"/>
      <c r="W29" s="556"/>
      <c r="X29" s="557"/>
      <c r="Y29" s="558"/>
      <c r="Z29" s="457" t="s">
        <v>177</v>
      </c>
      <c r="AA29" s="437"/>
      <c r="AB29" s="437"/>
      <c r="AC29" s="437"/>
      <c r="AD29" s="437"/>
      <c r="AE29" s="437"/>
      <c r="AF29" s="437"/>
      <c r="AG29" s="438"/>
      <c r="AH29" s="458">
        <v>104</v>
      </c>
      <c r="AI29" s="459"/>
      <c r="AJ29" s="459"/>
      <c r="AK29" s="459"/>
      <c r="AL29" s="501"/>
      <c r="AM29" s="458">
        <v>303264</v>
      </c>
      <c r="AN29" s="459"/>
      <c r="AO29" s="459"/>
      <c r="AP29" s="459"/>
      <c r="AQ29" s="459"/>
      <c r="AR29" s="501"/>
      <c r="AS29" s="458">
        <v>2916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546771</v>
      </c>
      <c r="BO29" s="408"/>
      <c r="BP29" s="408"/>
      <c r="BQ29" s="408"/>
      <c r="BR29" s="408"/>
      <c r="BS29" s="408"/>
      <c r="BT29" s="408"/>
      <c r="BU29" s="409"/>
      <c r="BV29" s="407">
        <v>572012</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1121527</v>
      </c>
      <c r="BO30" s="527"/>
      <c r="BP30" s="527"/>
      <c r="BQ30" s="527"/>
      <c r="BR30" s="527"/>
      <c r="BS30" s="527"/>
      <c r="BT30" s="527"/>
      <c r="BU30" s="528"/>
      <c r="BV30" s="526">
        <v>1008475</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雄武町国民健康保険事業特別会計</v>
      </c>
      <c r="X34" s="598"/>
      <c r="Y34" s="598"/>
      <c r="Z34" s="598"/>
      <c r="AA34" s="598"/>
      <c r="AB34" s="598"/>
      <c r="AC34" s="598"/>
      <c r="AD34" s="598"/>
      <c r="AE34" s="598"/>
      <c r="AF34" s="598"/>
      <c r="AG34" s="598"/>
      <c r="AH34" s="598"/>
      <c r="AI34" s="598"/>
      <c r="AJ34" s="598"/>
      <c r="AK34" s="598"/>
      <c r="AL34" s="181"/>
      <c r="AM34" s="597">
        <f>IF(AO34="","",MAX(C34:D43,U34:V43)+1)</f>
        <v>7</v>
      </c>
      <c r="AN34" s="597"/>
      <c r="AO34" s="598" t="str">
        <f>IF('各会計、関係団体の財政状況及び健全化判断比率'!B33="","",'各会計、関係団体の財政状況及び健全化判断比率'!B33)</f>
        <v>雄武町国民健康保険病院事業会計</v>
      </c>
      <c r="AP34" s="598"/>
      <c r="AQ34" s="598"/>
      <c r="AR34" s="598"/>
      <c r="AS34" s="598"/>
      <c r="AT34" s="598"/>
      <c r="AU34" s="598"/>
      <c r="AV34" s="598"/>
      <c r="AW34" s="598"/>
      <c r="AX34" s="598"/>
      <c r="AY34" s="598"/>
      <c r="AZ34" s="598"/>
      <c r="BA34" s="598"/>
      <c r="BB34" s="598"/>
      <c r="BC34" s="598"/>
      <c r="BD34" s="181"/>
      <c r="BE34" s="597">
        <f>IF(BG34="","",MAX(C34:D43,U34:V43,AM34:AN43)+1)</f>
        <v>8</v>
      </c>
      <c r="BF34" s="597"/>
      <c r="BG34" s="598" t="str">
        <f>IF('各会計、関係団体の財政状況及び健全化判断比率'!B34="","",'各会計、関係団体の財政状況及び健全化判断比率'!B34)</f>
        <v>雄武町簡易水道事業特別会計</v>
      </c>
      <c r="BH34" s="598"/>
      <c r="BI34" s="598"/>
      <c r="BJ34" s="598"/>
      <c r="BK34" s="598"/>
      <c r="BL34" s="598"/>
      <c r="BM34" s="598"/>
      <c r="BN34" s="598"/>
      <c r="BO34" s="598"/>
      <c r="BP34" s="598"/>
      <c r="BQ34" s="598"/>
      <c r="BR34" s="598"/>
      <c r="BS34" s="598"/>
      <c r="BT34" s="598"/>
      <c r="BU34" s="598"/>
      <c r="BV34" s="181"/>
      <c r="BW34" s="597">
        <f>IF(BY34="","",MAX(C34:D43,U34:V43,AM34:AN43,BE34:BF43)+1)</f>
        <v>10</v>
      </c>
      <c r="BX34" s="597"/>
      <c r="BY34" s="598" t="str">
        <f>IF('各会計、関係団体の財政状況及び健全化判断比率'!B68="","",'各会計、関係団体の財政状況及び健全化判断比率'!B68)</f>
        <v>網走地方教育研修センター組合</v>
      </c>
      <c r="BZ34" s="598"/>
      <c r="CA34" s="598"/>
      <c r="CB34" s="598"/>
      <c r="CC34" s="598"/>
      <c r="CD34" s="598"/>
      <c r="CE34" s="598"/>
      <c r="CF34" s="598"/>
      <c r="CG34" s="598"/>
      <c r="CH34" s="598"/>
      <c r="CI34" s="598"/>
      <c r="CJ34" s="598"/>
      <c r="CK34" s="598"/>
      <c r="CL34" s="598"/>
      <c r="CM34" s="598"/>
      <c r="CN34" s="181"/>
      <c r="CO34" s="597">
        <f>IF(CQ34="","",MAX(C34:D43,U34:V43,AM34:AN43,BE34:BF43,BW34:BX43)+1)</f>
        <v>14</v>
      </c>
      <c r="CP34" s="597"/>
      <c r="CQ34" s="598" t="str">
        <f>IF('各会計、関係団体の財政状況及び健全化判断比率'!BS7="","",'各会計、関係団体の財政状況及び健全化判断比率'!BS7)</f>
        <v>雄武町観光開発株式会社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雄武町介護保険事業特別会計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9</v>
      </c>
      <c r="BF35" s="597"/>
      <c r="BG35" s="598" t="str">
        <f>IF('各会計、関係団体の財政状況及び健全化判断比率'!B35="","",'各会計、関係団体の財政状況及び健全化判断比率'!B35)</f>
        <v>雄武町公共下水道事業特別会計</v>
      </c>
      <c r="BH35" s="598"/>
      <c r="BI35" s="598"/>
      <c r="BJ35" s="598"/>
      <c r="BK35" s="598"/>
      <c r="BL35" s="598"/>
      <c r="BM35" s="598"/>
      <c r="BN35" s="598"/>
      <c r="BO35" s="598"/>
      <c r="BP35" s="598"/>
      <c r="BQ35" s="598"/>
      <c r="BR35" s="598"/>
      <c r="BS35" s="598"/>
      <c r="BT35" s="598"/>
      <c r="BU35" s="598"/>
      <c r="BV35" s="181"/>
      <c r="BW35" s="597">
        <f t="shared" ref="BW35:BW43" si="2">IF(BY35="","",BW34+1)</f>
        <v>11</v>
      </c>
      <c r="BX35" s="597"/>
      <c r="BY35" s="598" t="str">
        <f>IF('各会計、関係団体の財政状況及び健全化判断比率'!B69="","",'各会計、関係団体の財政状況及び健全化判断比率'!B69)</f>
        <v>紋別地区消防組合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雄武町後期高齢者医療事業特別会計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12</v>
      </c>
      <c r="BX36" s="597"/>
      <c r="BY36" s="598" t="str">
        <f>IF('各会計、関係団体の財政状況及び健全化判断比率'!B70="","",'各会計、関係団体の財政状況及び健全化判断比率'!B70)</f>
        <v>西紋別地区環境衛生施設組合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5</v>
      </c>
      <c r="V37" s="597"/>
      <c r="W37" s="598" t="str">
        <f>IF('各会計、関係団体の財政状況及び健全化判断比率'!B31="","",'各会計、関係団体の財政状況及び健全化判断比率'!B31)</f>
        <v>雄武町介護サービス事業特別会計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13</v>
      </c>
      <c r="BX37" s="597"/>
      <c r="BY37" s="598" t="str">
        <f>IF('各会計、関係団体の財政状況及び健全化判断比率'!B71="","",'各会計、関係団体の財政状況及び健全化判断比率'!B71)</f>
        <v>広域紋別病院企業団</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f t="shared" si="4"/>
        <v>6</v>
      </c>
      <c r="V38" s="597"/>
      <c r="W38" s="598" t="str">
        <f>IF('各会計、関係団体の財政状況及び健全化判断比率'!B32="","",'各会計、関係団体の財政状況及び健全化判断比率'!B32)</f>
        <v>雄武町立介護老人保健施設事業特別会計</v>
      </c>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5i3mJaBvTdtHUxXzhAPjDeEQWIHKK52AwXcC0wcr+4z6KyKy6fWpe/U2ZauyJn1fzitmTNGrEI7h3U6kgM/4Ug==" saltValue="nD4VzMMWMzz3B0DKhBKVn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0" t="s">
        <v>537</v>
      </c>
      <c r="D34" s="1150"/>
      <c r="E34" s="1151"/>
      <c r="F34" s="32">
        <v>7.62</v>
      </c>
      <c r="G34" s="33">
        <v>5.71</v>
      </c>
      <c r="H34" s="33">
        <v>9.69</v>
      </c>
      <c r="I34" s="33">
        <v>10.37</v>
      </c>
      <c r="J34" s="34">
        <v>6.77</v>
      </c>
      <c r="K34" s="22"/>
      <c r="L34" s="22"/>
      <c r="M34" s="22"/>
      <c r="N34" s="22"/>
      <c r="O34" s="22"/>
      <c r="P34" s="22"/>
    </row>
    <row r="35" spans="1:16" ht="39" customHeight="1" x14ac:dyDescent="0.15">
      <c r="A35" s="22"/>
      <c r="B35" s="35"/>
      <c r="C35" s="1144" t="s">
        <v>538</v>
      </c>
      <c r="D35" s="1145"/>
      <c r="E35" s="1146"/>
      <c r="F35" s="36">
        <v>0.89</v>
      </c>
      <c r="G35" s="37">
        <v>0.15</v>
      </c>
      <c r="H35" s="37">
        <v>0.59</v>
      </c>
      <c r="I35" s="37">
        <v>0.05</v>
      </c>
      <c r="J35" s="38">
        <v>0.69</v>
      </c>
      <c r="K35" s="22"/>
      <c r="L35" s="22"/>
      <c r="M35" s="22"/>
      <c r="N35" s="22"/>
      <c r="O35" s="22"/>
      <c r="P35" s="22"/>
    </row>
    <row r="36" spans="1:16" ht="39" customHeight="1" x14ac:dyDescent="0.15">
      <c r="A36" s="22"/>
      <c r="B36" s="35"/>
      <c r="C36" s="1144" t="s">
        <v>539</v>
      </c>
      <c r="D36" s="1145"/>
      <c r="E36" s="1146"/>
      <c r="F36" s="36">
        <v>0.3</v>
      </c>
      <c r="G36" s="37">
        <v>0.39</v>
      </c>
      <c r="H36" s="37">
        <v>0.24</v>
      </c>
      <c r="I36" s="37">
        <v>0.19</v>
      </c>
      <c r="J36" s="38">
        <v>0.3</v>
      </c>
      <c r="K36" s="22"/>
      <c r="L36" s="22"/>
      <c r="M36" s="22"/>
      <c r="N36" s="22"/>
      <c r="O36" s="22"/>
      <c r="P36" s="22"/>
    </row>
    <row r="37" spans="1:16" ht="39" customHeight="1" x14ac:dyDescent="0.15">
      <c r="A37" s="22"/>
      <c r="B37" s="35"/>
      <c r="C37" s="1144" t="s">
        <v>540</v>
      </c>
      <c r="D37" s="1145"/>
      <c r="E37" s="1146"/>
      <c r="F37" s="36">
        <v>0.01</v>
      </c>
      <c r="G37" s="37">
        <v>0.2</v>
      </c>
      <c r="H37" s="37">
        <v>0.12</v>
      </c>
      <c r="I37" s="37">
        <v>0.09</v>
      </c>
      <c r="J37" s="38">
        <v>0.28000000000000003</v>
      </c>
      <c r="K37" s="22"/>
      <c r="L37" s="22"/>
      <c r="M37" s="22"/>
      <c r="N37" s="22"/>
      <c r="O37" s="22"/>
      <c r="P37" s="22"/>
    </row>
    <row r="38" spans="1:16" ht="39" customHeight="1" x14ac:dyDescent="0.15">
      <c r="A38" s="22"/>
      <c r="B38" s="35"/>
      <c r="C38" s="1144" t="s">
        <v>541</v>
      </c>
      <c r="D38" s="1145"/>
      <c r="E38" s="1146"/>
      <c r="F38" s="36">
        <v>0.11</v>
      </c>
      <c r="G38" s="37">
        <v>0.05</v>
      </c>
      <c r="H38" s="37">
        <v>0.05</v>
      </c>
      <c r="I38" s="37">
        <v>0.03</v>
      </c>
      <c r="J38" s="38">
        <v>0.23</v>
      </c>
      <c r="K38" s="22"/>
      <c r="L38" s="22"/>
      <c r="M38" s="22"/>
      <c r="N38" s="22"/>
      <c r="O38" s="22"/>
      <c r="P38" s="22"/>
    </row>
    <row r="39" spans="1:16" ht="39" customHeight="1" x14ac:dyDescent="0.15">
      <c r="A39" s="22"/>
      <c r="B39" s="35"/>
      <c r="C39" s="1144" t="s">
        <v>542</v>
      </c>
      <c r="D39" s="1145"/>
      <c r="E39" s="1146"/>
      <c r="F39" s="36">
        <v>0.11</v>
      </c>
      <c r="G39" s="37">
        <v>7.0000000000000007E-2</v>
      </c>
      <c r="H39" s="37">
        <v>0.06</v>
      </c>
      <c r="I39" s="37">
        <v>7.0000000000000007E-2</v>
      </c>
      <c r="J39" s="38">
        <v>0.13</v>
      </c>
      <c r="K39" s="22"/>
      <c r="L39" s="22"/>
      <c r="M39" s="22"/>
      <c r="N39" s="22"/>
      <c r="O39" s="22"/>
      <c r="P39" s="22"/>
    </row>
    <row r="40" spans="1:16" ht="39" customHeight="1" x14ac:dyDescent="0.15">
      <c r="A40" s="22"/>
      <c r="B40" s="35"/>
      <c r="C40" s="1144" t="s">
        <v>543</v>
      </c>
      <c r="D40" s="1145"/>
      <c r="E40" s="1146"/>
      <c r="F40" s="36">
        <v>0.14000000000000001</v>
      </c>
      <c r="G40" s="37">
        <v>0</v>
      </c>
      <c r="H40" s="37">
        <v>0.09</v>
      </c>
      <c r="I40" s="37">
        <v>0.21</v>
      </c>
      <c r="J40" s="38">
        <v>0.04</v>
      </c>
      <c r="K40" s="22"/>
      <c r="L40" s="22"/>
      <c r="M40" s="22"/>
      <c r="N40" s="22"/>
      <c r="O40" s="22"/>
      <c r="P40" s="22"/>
    </row>
    <row r="41" spans="1:16" ht="39" customHeight="1" x14ac:dyDescent="0.15">
      <c r="A41" s="22"/>
      <c r="B41" s="35"/>
      <c r="C41" s="1144" t="s">
        <v>544</v>
      </c>
      <c r="D41" s="1145"/>
      <c r="E41" s="1146"/>
      <c r="F41" s="36">
        <v>0.01</v>
      </c>
      <c r="G41" s="37">
        <v>0.01</v>
      </c>
      <c r="H41" s="37">
        <v>0.01</v>
      </c>
      <c r="I41" s="37">
        <v>0</v>
      </c>
      <c r="J41" s="38">
        <v>0</v>
      </c>
      <c r="K41" s="22"/>
      <c r="L41" s="22"/>
      <c r="M41" s="22"/>
      <c r="N41" s="22"/>
      <c r="O41" s="22"/>
      <c r="P41" s="22"/>
    </row>
    <row r="42" spans="1:16" ht="39" customHeight="1" x14ac:dyDescent="0.15">
      <c r="A42" s="22"/>
      <c r="B42" s="39"/>
      <c r="C42" s="1144" t="s">
        <v>545</v>
      </c>
      <c r="D42" s="1145"/>
      <c r="E42" s="1146"/>
      <c r="F42" s="36" t="s">
        <v>490</v>
      </c>
      <c r="G42" s="37" t="s">
        <v>490</v>
      </c>
      <c r="H42" s="37" t="s">
        <v>490</v>
      </c>
      <c r="I42" s="37" t="s">
        <v>490</v>
      </c>
      <c r="J42" s="38" t="s">
        <v>490</v>
      </c>
      <c r="K42" s="22"/>
      <c r="L42" s="22"/>
      <c r="M42" s="22"/>
      <c r="N42" s="22"/>
      <c r="O42" s="22"/>
      <c r="P42" s="22"/>
    </row>
    <row r="43" spans="1:16" ht="39" customHeight="1" thickBot="1" x14ac:dyDescent="0.2">
      <c r="A43" s="22"/>
      <c r="B43" s="40"/>
      <c r="C43" s="1147" t="s">
        <v>546</v>
      </c>
      <c r="D43" s="1148"/>
      <c r="E43" s="1149"/>
      <c r="F43" s="41">
        <v>0</v>
      </c>
      <c r="G43" s="42">
        <v>0</v>
      </c>
      <c r="H43" s="42">
        <v>0</v>
      </c>
      <c r="I43" s="42">
        <v>0.01</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wjsLMsTio+6EtiYKCiWqgaWpaDYy4FoK3zlB/O0TvtMAw8zhoPRYJBVhz31Fa8xWhUyh41TiFWoSgFUI4KUjA==" saltValue="nVtQ1wjU+giFGUIy2+dG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52" t="s">
        <v>9</v>
      </c>
      <c r="C45" s="1153"/>
      <c r="D45" s="58"/>
      <c r="E45" s="1158" t="s">
        <v>10</v>
      </c>
      <c r="F45" s="1158"/>
      <c r="G45" s="1158"/>
      <c r="H45" s="1158"/>
      <c r="I45" s="1158"/>
      <c r="J45" s="1159"/>
      <c r="K45" s="59">
        <v>613</v>
      </c>
      <c r="L45" s="60">
        <v>613</v>
      </c>
      <c r="M45" s="60">
        <v>623</v>
      </c>
      <c r="N45" s="60">
        <v>611</v>
      </c>
      <c r="O45" s="61">
        <v>604</v>
      </c>
      <c r="P45" s="48"/>
      <c r="Q45" s="48"/>
      <c r="R45" s="48"/>
      <c r="S45" s="48"/>
      <c r="T45" s="48"/>
      <c r="U45" s="48"/>
    </row>
    <row r="46" spans="1:21" ht="30.75" customHeight="1" x14ac:dyDescent="0.15">
      <c r="A46" s="48"/>
      <c r="B46" s="1154"/>
      <c r="C46" s="1155"/>
      <c r="D46" s="62"/>
      <c r="E46" s="1160" t="s">
        <v>11</v>
      </c>
      <c r="F46" s="1160"/>
      <c r="G46" s="1160"/>
      <c r="H46" s="1160"/>
      <c r="I46" s="1160"/>
      <c r="J46" s="1161"/>
      <c r="K46" s="63" t="s">
        <v>490</v>
      </c>
      <c r="L46" s="64" t="s">
        <v>490</v>
      </c>
      <c r="M46" s="64" t="s">
        <v>490</v>
      </c>
      <c r="N46" s="64" t="s">
        <v>490</v>
      </c>
      <c r="O46" s="65" t="s">
        <v>490</v>
      </c>
      <c r="P46" s="48"/>
      <c r="Q46" s="48"/>
      <c r="R46" s="48"/>
      <c r="S46" s="48"/>
      <c r="T46" s="48"/>
      <c r="U46" s="48"/>
    </row>
    <row r="47" spans="1:21" ht="30.75" customHeight="1" x14ac:dyDescent="0.15">
      <c r="A47" s="48"/>
      <c r="B47" s="1154"/>
      <c r="C47" s="1155"/>
      <c r="D47" s="62"/>
      <c r="E47" s="1160" t="s">
        <v>12</v>
      </c>
      <c r="F47" s="1160"/>
      <c r="G47" s="1160"/>
      <c r="H47" s="1160"/>
      <c r="I47" s="1160"/>
      <c r="J47" s="1161"/>
      <c r="K47" s="63" t="s">
        <v>490</v>
      </c>
      <c r="L47" s="64" t="s">
        <v>490</v>
      </c>
      <c r="M47" s="64" t="s">
        <v>490</v>
      </c>
      <c r="N47" s="64" t="s">
        <v>490</v>
      </c>
      <c r="O47" s="65" t="s">
        <v>490</v>
      </c>
      <c r="P47" s="48"/>
      <c r="Q47" s="48"/>
      <c r="R47" s="48"/>
      <c r="S47" s="48"/>
      <c r="T47" s="48"/>
      <c r="U47" s="48"/>
    </row>
    <row r="48" spans="1:21" ht="30.75" customHeight="1" x14ac:dyDescent="0.15">
      <c r="A48" s="48"/>
      <c r="B48" s="1154"/>
      <c r="C48" s="1155"/>
      <c r="D48" s="62"/>
      <c r="E48" s="1160" t="s">
        <v>13</v>
      </c>
      <c r="F48" s="1160"/>
      <c r="G48" s="1160"/>
      <c r="H48" s="1160"/>
      <c r="I48" s="1160"/>
      <c r="J48" s="1161"/>
      <c r="K48" s="63">
        <v>291</v>
      </c>
      <c r="L48" s="64">
        <v>305</v>
      </c>
      <c r="M48" s="64">
        <v>287</v>
      </c>
      <c r="N48" s="64">
        <v>273</v>
      </c>
      <c r="O48" s="65">
        <v>275</v>
      </c>
      <c r="P48" s="48"/>
      <c r="Q48" s="48"/>
      <c r="R48" s="48"/>
      <c r="S48" s="48"/>
      <c r="T48" s="48"/>
      <c r="U48" s="48"/>
    </row>
    <row r="49" spans="1:21" ht="30.75" customHeight="1" x14ac:dyDescent="0.15">
      <c r="A49" s="48"/>
      <c r="B49" s="1154"/>
      <c r="C49" s="1155"/>
      <c r="D49" s="62"/>
      <c r="E49" s="1160" t="s">
        <v>14</v>
      </c>
      <c r="F49" s="1160"/>
      <c r="G49" s="1160"/>
      <c r="H49" s="1160"/>
      <c r="I49" s="1160"/>
      <c r="J49" s="1161"/>
      <c r="K49" s="63" t="s">
        <v>490</v>
      </c>
      <c r="L49" s="64" t="s">
        <v>490</v>
      </c>
      <c r="M49" s="64" t="s">
        <v>490</v>
      </c>
      <c r="N49" s="64" t="s">
        <v>490</v>
      </c>
      <c r="O49" s="65" t="s">
        <v>490</v>
      </c>
      <c r="P49" s="48"/>
      <c r="Q49" s="48"/>
      <c r="R49" s="48"/>
      <c r="S49" s="48"/>
      <c r="T49" s="48"/>
      <c r="U49" s="48"/>
    </row>
    <row r="50" spans="1:21" ht="30.75" customHeight="1" x14ac:dyDescent="0.15">
      <c r="A50" s="48"/>
      <c r="B50" s="1154"/>
      <c r="C50" s="1155"/>
      <c r="D50" s="62"/>
      <c r="E50" s="1160" t="s">
        <v>15</v>
      </c>
      <c r="F50" s="1160"/>
      <c r="G50" s="1160"/>
      <c r="H50" s="1160"/>
      <c r="I50" s="1160"/>
      <c r="J50" s="1161"/>
      <c r="K50" s="63">
        <v>7</v>
      </c>
      <c r="L50" s="64">
        <v>7</v>
      </c>
      <c r="M50" s="64">
        <v>7</v>
      </c>
      <c r="N50" s="64">
        <v>5</v>
      </c>
      <c r="O50" s="65">
        <v>6</v>
      </c>
      <c r="P50" s="48"/>
      <c r="Q50" s="48"/>
      <c r="R50" s="48"/>
      <c r="S50" s="48"/>
      <c r="T50" s="48"/>
      <c r="U50" s="48"/>
    </row>
    <row r="51" spans="1:21" ht="30.75" customHeight="1" x14ac:dyDescent="0.15">
      <c r="A51" s="48"/>
      <c r="B51" s="1156"/>
      <c r="C51" s="1157"/>
      <c r="D51" s="66"/>
      <c r="E51" s="1160" t="s">
        <v>16</v>
      </c>
      <c r="F51" s="1160"/>
      <c r="G51" s="1160"/>
      <c r="H51" s="1160"/>
      <c r="I51" s="1160"/>
      <c r="J51" s="1161"/>
      <c r="K51" s="63">
        <v>0</v>
      </c>
      <c r="L51" s="64">
        <v>1</v>
      </c>
      <c r="M51" s="64">
        <v>1</v>
      </c>
      <c r="N51" s="64">
        <v>1</v>
      </c>
      <c r="O51" s="65">
        <v>1</v>
      </c>
      <c r="P51" s="48"/>
      <c r="Q51" s="48"/>
      <c r="R51" s="48"/>
      <c r="S51" s="48"/>
      <c r="T51" s="48"/>
      <c r="U51" s="48"/>
    </row>
    <row r="52" spans="1:21" ht="30.75" customHeight="1" x14ac:dyDescent="0.15">
      <c r="A52" s="48"/>
      <c r="B52" s="1162" t="s">
        <v>17</v>
      </c>
      <c r="C52" s="1163"/>
      <c r="D52" s="66"/>
      <c r="E52" s="1160" t="s">
        <v>18</v>
      </c>
      <c r="F52" s="1160"/>
      <c r="G52" s="1160"/>
      <c r="H52" s="1160"/>
      <c r="I52" s="1160"/>
      <c r="J52" s="1161"/>
      <c r="K52" s="63">
        <v>669</v>
      </c>
      <c r="L52" s="64">
        <v>674</v>
      </c>
      <c r="M52" s="64">
        <v>659</v>
      </c>
      <c r="N52" s="64">
        <v>651</v>
      </c>
      <c r="O52" s="65">
        <v>630</v>
      </c>
      <c r="P52" s="48"/>
      <c r="Q52" s="48"/>
      <c r="R52" s="48"/>
      <c r="S52" s="48"/>
      <c r="T52" s="48"/>
      <c r="U52" s="48"/>
    </row>
    <row r="53" spans="1:21" ht="30.75" customHeight="1" thickBot="1" x14ac:dyDescent="0.2">
      <c r="A53" s="48"/>
      <c r="B53" s="1164" t="s">
        <v>19</v>
      </c>
      <c r="C53" s="1165"/>
      <c r="D53" s="67"/>
      <c r="E53" s="1166" t="s">
        <v>20</v>
      </c>
      <c r="F53" s="1166"/>
      <c r="G53" s="1166"/>
      <c r="H53" s="1166"/>
      <c r="I53" s="1166"/>
      <c r="J53" s="1167"/>
      <c r="K53" s="68">
        <v>242</v>
      </c>
      <c r="L53" s="69">
        <v>252</v>
      </c>
      <c r="M53" s="69">
        <v>259</v>
      </c>
      <c r="N53" s="69">
        <v>239</v>
      </c>
      <c r="O53" s="70">
        <v>256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8" t="s">
        <v>24</v>
      </c>
      <c r="C58" s="1169"/>
      <c r="D58" s="1174" t="s">
        <v>25</v>
      </c>
      <c r="E58" s="1175"/>
      <c r="F58" s="1175"/>
      <c r="G58" s="1175"/>
      <c r="H58" s="1175"/>
      <c r="I58" s="1175"/>
      <c r="J58" s="1176"/>
      <c r="K58" s="83"/>
      <c r="L58" s="84"/>
      <c r="M58" s="84"/>
      <c r="N58" s="84"/>
      <c r="O58" s="85"/>
    </row>
    <row r="59" spans="1:21" ht="31.5" customHeight="1" x14ac:dyDescent="0.15">
      <c r="B59" s="1170"/>
      <c r="C59" s="1171"/>
      <c r="D59" s="1177" t="s">
        <v>26</v>
      </c>
      <c r="E59" s="1178"/>
      <c r="F59" s="1178"/>
      <c r="G59" s="1178"/>
      <c r="H59" s="1178"/>
      <c r="I59" s="1178"/>
      <c r="J59" s="1179"/>
      <c r="K59" s="86"/>
      <c r="L59" s="87"/>
      <c r="M59" s="87"/>
      <c r="N59" s="87"/>
      <c r="O59" s="88"/>
    </row>
    <row r="60" spans="1:21" ht="31.5" customHeight="1" thickBot="1" x14ac:dyDescent="0.2">
      <c r="B60" s="1172"/>
      <c r="C60" s="1173"/>
      <c r="D60" s="1180" t="s">
        <v>27</v>
      </c>
      <c r="E60" s="1181"/>
      <c r="F60" s="1181"/>
      <c r="G60" s="1181"/>
      <c r="H60" s="1181"/>
      <c r="I60" s="1181"/>
      <c r="J60" s="1182"/>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8x14b/MQxR5a29HJAJ8Po9Tu+H7EBsNhO7Ri/w3IIahCqnY2jVovNzkHk5iaLM/X0ofyI3RMQvyOpCac6Zbthw==" saltValue="9byX/7Q8cAT8zfdeY8HL7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83" t="s">
        <v>30</v>
      </c>
      <c r="C41" s="1184"/>
      <c r="D41" s="105"/>
      <c r="E41" s="1189" t="s">
        <v>31</v>
      </c>
      <c r="F41" s="1189"/>
      <c r="G41" s="1189"/>
      <c r="H41" s="1190"/>
      <c r="I41" s="355">
        <v>5429</v>
      </c>
      <c r="J41" s="356">
        <v>5304</v>
      </c>
      <c r="K41" s="356">
        <v>5299</v>
      </c>
      <c r="L41" s="356">
        <v>5131</v>
      </c>
      <c r="M41" s="357">
        <v>4916</v>
      </c>
    </row>
    <row r="42" spans="2:13" ht="27.75" customHeight="1" x14ac:dyDescent="0.15">
      <c r="B42" s="1185"/>
      <c r="C42" s="1186"/>
      <c r="D42" s="106"/>
      <c r="E42" s="1191" t="s">
        <v>32</v>
      </c>
      <c r="F42" s="1191"/>
      <c r="G42" s="1191"/>
      <c r="H42" s="1192"/>
      <c r="I42" s="358" t="s">
        <v>490</v>
      </c>
      <c r="J42" s="359" t="s">
        <v>490</v>
      </c>
      <c r="K42" s="359" t="s">
        <v>490</v>
      </c>
      <c r="L42" s="359" t="s">
        <v>490</v>
      </c>
      <c r="M42" s="360" t="s">
        <v>490</v>
      </c>
    </row>
    <row r="43" spans="2:13" ht="27.75" customHeight="1" x14ac:dyDescent="0.15">
      <c r="B43" s="1185"/>
      <c r="C43" s="1186"/>
      <c r="D43" s="106"/>
      <c r="E43" s="1191" t="s">
        <v>33</v>
      </c>
      <c r="F43" s="1191"/>
      <c r="G43" s="1191"/>
      <c r="H43" s="1192"/>
      <c r="I43" s="358">
        <v>2503</v>
      </c>
      <c r="J43" s="359">
        <v>2563</v>
      </c>
      <c r="K43" s="359">
        <v>2491</v>
      </c>
      <c r="L43" s="359">
        <v>2402</v>
      </c>
      <c r="M43" s="360">
        <v>2296</v>
      </c>
    </row>
    <row r="44" spans="2:13" ht="27.75" customHeight="1" x14ac:dyDescent="0.15">
      <c r="B44" s="1185"/>
      <c r="C44" s="1186"/>
      <c r="D44" s="106"/>
      <c r="E44" s="1191" t="s">
        <v>34</v>
      </c>
      <c r="F44" s="1191"/>
      <c r="G44" s="1191"/>
      <c r="H44" s="1192"/>
      <c r="I44" s="358" t="s">
        <v>490</v>
      </c>
      <c r="J44" s="359" t="s">
        <v>490</v>
      </c>
      <c r="K44" s="359" t="s">
        <v>490</v>
      </c>
      <c r="L44" s="359" t="s">
        <v>490</v>
      </c>
      <c r="M44" s="360" t="s">
        <v>490</v>
      </c>
    </row>
    <row r="45" spans="2:13" ht="27.75" customHeight="1" x14ac:dyDescent="0.15">
      <c r="B45" s="1185"/>
      <c r="C45" s="1186"/>
      <c r="D45" s="106"/>
      <c r="E45" s="1191" t="s">
        <v>35</v>
      </c>
      <c r="F45" s="1191"/>
      <c r="G45" s="1191"/>
      <c r="H45" s="1192"/>
      <c r="I45" s="358">
        <v>433</v>
      </c>
      <c r="J45" s="359">
        <v>406</v>
      </c>
      <c r="K45" s="359">
        <v>371</v>
      </c>
      <c r="L45" s="359">
        <v>308</v>
      </c>
      <c r="M45" s="360">
        <v>340</v>
      </c>
    </row>
    <row r="46" spans="2:13" ht="27.75" customHeight="1" x14ac:dyDescent="0.15">
      <c r="B46" s="1185"/>
      <c r="C46" s="1186"/>
      <c r="D46" s="107"/>
      <c r="E46" s="1191" t="s">
        <v>36</v>
      </c>
      <c r="F46" s="1191"/>
      <c r="G46" s="1191"/>
      <c r="H46" s="1192"/>
      <c r="I46" s="358" t="s">
        <v>490</v>
      </c>
      <c r="J46" s="359" t="s">
        <v>490</v>
      </c>
      <c r="K46" s="359" t="s">
        <v>490</v>
      </c>
      <c r="L46" s="359" t="s">
        <v>490</v>
      </c>
      <c r="M46" s="360" t="s">
        <v>490</v>
      </c>
    </row>
    <row r="47" spans="2:13" ht="27.75" customHeight="1" x14ac:dyDescent="0.15">
      <c r="B47" s="1185"/>
      <c r="C47" s="1186"/>
      <c r="D47" s="108"/>
      <c r="E47" s="1193" t="s">
        <v>37</v>
      </c>
      <c r="F47" s="1194"/>
      <c r="G47" s="1194"/>
      <c r="H47" s="1195"/>
      <c r="I47" s="358" t="s">
        <v>490</v>
      </c>
      <c r="J47" s="359" t="s">
        <v>490</v>
      </c>
      <c r="K47" s="359" t="s">
        <v>490</v>
      </c>
      <c r="L47" s="359" t="s">
        <v>490</v>
      </c>
      <c r="M47" s="360" t="s">
        <v>490</v>
      </c>
    </row>
    <row r="48" spans="2:13" ht="27.75" customHeight="1" x14ac:dyDescent="0.15">
      <c r="B48" s="1185"/>
      <c r="C48" s="1186"/>
      <c r="D48" s="106"/>
      <c r="E48" s="1191" t="s">
        <v>38</v>
      </c>
      <c r="F48" s="1191"/>
      <c r="G48" s="1191"/>
      <c r="H48" s="1192"/>
      <c r="I48" s="358" t="s">
        <v>490</v>
      </c>
      <c r="J48" s="359" t="s">
        <v>490</v>
      </c>
      <c r="K48" s="359" t="s">
        <v>490</v>
      </c>
      <c r="L48" s="359" t="s">
        <v>490</v>
      </c>
      <c r="M48" s="360" t="s">
        <v>490</v>
      </c>
    </row>
    <row r="49" spans="2:13" ht="27.75" customHeight="1" x14ac:dyDescent="0.15">
      <c r="B49" s="1187"/>
      <c r="C49" s="1188"/>
      <c r="D49" s="106"/>
      <c r="E49" s="1191" t="s">
        <v>39</v>
      </c>
      <c r="F49" s="1191"/>
      <c r="G49" s="1191"/>
      <c r="H49" s="1192"/>
      <c r="I49" s="358" t="s">
        <v>490</v>
      </c>
      <c r="J49" s="359" t="s">
        <v>490</v>
      </c>
      <c r="K49" s="359" t="s">
        <v>490</v>
      </c>
      <c r="L49" s="359" t="s">
        <v>490</v>
      </c>
      <c r="M49" s="360" t="s">
        <v>490</v>
      </c>
    </row>
    <row r="50" spans="2:13" ht="27.75" customHeight="1" x14ac:dyDescent="0.15">
      <c r="B50" s="1196" t="s">
        <v>40</v>
      </c>
      <c r="C50" s="1197"/>
      <c r="D50" s="109"/>
      <c r="E50" s="1191" t="s">
        <v>41</v>
      </c>
      <c r="F50" s="1191"/>
      <c r="G50" s="1191"/>
      <c r="H50" s="1192"/>
      <c r="I50" s="358">
        <v>4326</v>
      </c>
      <c r="J50" s="359">
        <v>4248</v>
      </c>
      <c r="K50" s="359">
        <v>4269</v>
      </c>
      <c r="L50" s="359">
        <v>4410</v>
      </c>
      <c r="M50" s="360">
        <v>4118</v>
      </c>
    </row>
    <row r="51" spans="2:13" ht="27.75" customHeight="1" x14ac:dyDescent="0.15">
      <c r="B51" s="1185"/>
      <c r="C51" s="1186"/>
      <c r="D51" s="106"/>
      <c r="E51" s="1191" t="s">
        <v>42</v>
      </c>
      <c r="F51" s="1191"/>
      <c r="G51" s="1191"/>
      <c r="H51" s="1192"/>
      <c r="I51" s="358">
        <v>71</v>
      </c>
      <c r="J51" s="359">
        <v>52</v>
      </c>
      <c r="K51" s="359">
        <v>86</v>
      </c>
      <c r="L51" s="359">
        <v>76</v>
      </c>
      <c r="M51" s="360">
        <v>65</v>
      </c>
    </row>
    <row r="52" spans="2:13" ht="27.75" customHeight="1" x14ac:dyDescent="0.15">
      <c r="B52" s="1187"/>
      <c r="C52" s="1188"/>
      <c r="D52" s="106"/>
      <c r="E52" s="1191" t="s">
        <v>43</v>
      </c>
      <c r="F52" s="1191"/>
      <c r="G52" s="1191"/>
      <c r="H52" s="1192"/>
      <c r="I52" s="358">
        <v>5866</v>
      </c>
      <c r="J52" s="359">
        <v>5748</v>
      </c>
      <c r="K52" s="359">
        <v>5536</v>
      </c>
      <c r="L52" s="359">
        <v>5214</v>
      </c>
      <c r="M52" s="360">
        <v>5071</v>
      </c>
    </row>
    <row r="53" spans="2:13" ht="27.75" customHeight="1" thickBot="1" x14ac:dyDescent="0.2">
      <c r="B53" s="1198" t="s">
        <v>19</v>
      </c>
      <c r="C53" s="1199"/>
      <c r="D53" s="110"/>
      <c r="E53" s="1200" t="s">
        <v>44</v>
      </c>
      <c r="F53" s="1200"/>
      <c r="G53" s="1200"/>
      <c r="H53" s="1201"/>
      <c r="I53" s="361">
        <v>-1897</v>
      </c>
      <c r="J53" s="362">
        <v>-1774</v>
      </c>
      <c r="K53" s="362">
        <v>-1729</v>
      </c>
      <c r="L53" s="362">
        <v>-1859</v>
      </c>
      <c r="M53" s="363">
        <v>-1701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eJWFWUFBr/uhKP1zxdst2EyCB8RJV3MBp4VdTLm+Nl3EIJtCXCcZtxWCDivpVKIvx9HCnSi0M8FW5wU0KkpP2g==" saltValue="ucgI1Z6PDHJ8btac8SilV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sqref="A1:XFD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0" t="s">
        <v>46</v>
      </c>
      <c r="D55" s="1210"/>
      <c r="E55" s="1211"/>
      <c r="F55" s="122">
        <v>2676</v>
      </c>
      <c r="G55" s="122">
        <v>2487</v>
      </c>
      <c r="H55" s="123">
        <v>2356</v>
      </c>
    </row>
    <row r="56" spans="2:8" ht="52.5" customHeight="1" x14ac:dyDescent="0.15">
      <c r="B56" s="124"/>
      <c r="C56" s="1212" t="s">
        <v>47</v>
      </c>
      <c r="D56" s="1212"/>
      <c r="E56" s="1213"/>
      <c r="F56" s="125">
        <v>626</v>
      </c>
      <c r="G56" s="125">
        <v>572</v>
      </c>
      <c r="H56" s="126">
        <v>547</v>
      </c>
    </row>
    <row r="57" spans="2:8" ht="53.25" customHeight="1" x14ac:dyDescent="0.15">
      <c r="B57" s="124"/>
      <c r="C57" s="1214" t="s">
        <v>48</v>
      </c>
      <c r="D57" s="1214"/>
      <c r="E57" s="1215"/>
      <c r="F57" s="127">
        <v>872</v>
      </c>
      <c r="G57" s="127">
        <v>1008</v>
      </c>
      <c r="H57" s="128">
        <v>1122</v>
      </c>
    </row>
    <row r="58" spans="2:8" ht="45.75" customHeight="1" x14ac:dyDescent="0.15">
      <c r="B58" s="129"/>
      <c r="C58" s="1202" t="s">
        <v>559</v>
      </c>
      <c r="D58" s="1203"/>
      <c r="E58" s="1204"/>
      <c r="F58" s="130">
        <v>286</v>
      </c>
      <c r="G58" s="130">
        <v>440</v>
      </c>
      <c r="H58" s="131">
        <v>598</v>
      </c>
    </row>
    <row r="59" spans="2:8" ht="45.75" customHeight="1" x14ac:dyDescent="0.15">
      <c r="B59" s="129"/>
      <c r="C59" s="1202" t="s">
        <v>560</v>
      </c>
      <c r="D59" s="1203"/>
      <c r="E59" s="1204"/>
      <c r="F59" s="130">
        <v>50</v>
      </c>
      <c r="G59" s="130">
        <v>150</v>
      </c>
      <c r="H59" s="131">
        <v>180</v>
      </c>
    </row>
    <row r="60" spans="2:8" ht="45.75" customHeight="1" x14ac:dyDescent="0.15">
      <c r="B60" s="129"/>
      <c r="C60" s="1202" t="s">
        <v>561</v>
      </c>
      <c r="D60" s="1203"/>
      <c r="E60" s="1204"/>
      <c r="F60" s="130">
        <v>104</v>
      </c>
      <c r="G60" s="130">
        <v>100</v>
      </c>
      <c r="H60" s="131">
        <v>90</v>
      </c>
    </row>
    <row r="61" spans="2:8" ht="45.75" customHeight="1" x14ac:dyDescent="0.15">
      <c r="B61" s="129"/>
      <c r="C61" s="1202" t="s">
        <v>558</v>
      </c>
      <c r="D61" s="1203"/>
      <c r="E61" s="1204"/>
      <c r="F61" s="130">
        <v>98</v>
      </c>
      <c r="G61" s="130">
        <v>128</v>
      </c>
      <c r="H61" s="131">
        <v>82</v>
      </c>
    </row>
    <row r="62" spans="2:8" ht="45.75" customHeight="1" thickBot="1" x14ac:dyDescent="0.2">
      <c r="B62" s="132"/>
      <c r="C62" s="1205" t="s">
        <v>562</v>
      </c>
      <c r="D62" s="1206"/>
      <c r="E62" s="1207"/>
      <c r="F62" s="133">
        <v>183</v>
      </c>
      <c r="G62" s="133">
        <v>51</v>
      </c>
      <c r="H62" s="134">
        <v>60</v>
      </c>
    </row>
    <row r="63" spans="2:8" ht="52.5" customHeight="1" thickBot="1" x14ac:dyDescent="0.2">
      <c r="B63" s="135"/>
      <c r="C63" s="1208" t="s">
        <v>49</v>
      </c>
      <c r="D63" s="1208"/>
      <c r="E63" s="1209"/>
      <c r="F63" s="136">
        <v>4174</v>
      </c>
      <c r="G63" s="136">
        <v>4068</v>
      </c>
      <c r="H63" s="137">
        <v>4024</v>
      </c>
    </row>
    <row r="64" spans="2:8" x14ac:dyDescent="0.15"/>
  </sheetData>
  <sheetProtection algorithmName="SHA-512" hashValue="zpz3hBmBvHHy3yQOOIrp3R+1thaa6b1Yoku3UnNYlB3R+pc1gRXBcuA3WHN7lw1VEoRVVxQb++WtKmLKiDKGaA==" saltValue="j+0/ndpky9+j7A2Z6VWE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E85"/>
  <sheetViews>
    <sheetView topLeftCell="A16" workbookViewId="0">
      <selection activeCell="BM14" sqref="BM14"/>
    </sheetView>
  </sheetViews>
  <sheetFormatPr defaultColWidth="0" defaultRowHeight="13.5" customHeight="1" zeroHeight="1" x14ac:dyDescent="0.15"/>
  <cols>
    <col min="1" max="1" width="6.375" style="1218" customWidth="1"/>
    <col min="2" max="107" width="2.5" style="1218" customWidth="1"/>
    <col min="108" max="108" width="6.125" style="1225" customWidth="1"/>
    <col min="109" max="109" width="5.875" style="1224" customWidth="1"/>
    <col min="110" max="16384" width="8.625" style="1218" hidden="1"/>
  </cols>
  <sheetData>
    <row r="1" spans="1:109" ht="42.75" customHeight="1" x14ac:dyDescent="0.15">
      <c r="A1" s="1216"/>
      <c r="B1" s="1217"/>
      <c r="DD1" s="1218"/>
      <c r="DE1" s="1218"/>
    </row>
    <row r="2" spans="1:109" ht="25.5" customHeight="1" x14ac:dyDescent="0.15">
      <c r="A2" s="1219"/>
      <c r="C2" s="1219"/>
      <c r="O2" s="1219"/>
      <c r="P2" s="1219"/>
      <c r="Q2" s="1219"/>
      <c r="R2" s="1219"/>
      <c r="S2" s="1219"/>
      <c r="T2" s="1219"/>
      <c r="U2" s="1219"/>
      <c r="V2" s="1219"/>
      <c r="W2" s="1219"/>
      <c r="X2" s="1219"/>
      <c r="Y2" s="1219"/>
      <c r="Z2" s="1219"/>
      <c r="AA2" s="1219"/>
      <c r="AB2" s="1219"/>
      <c r="AC2" s="1219"/>
      <c r="AD2" s="1219"/>
      <c r="AE2" s="1219"/>
      <c r="AF2" s="1219"/>
      <c r="AG2" s="1219"/>
      <c r="AH2" s="1219"/>
      <c r="AI2" s="1219"/>
      <c r="AU2" s="1219"/>
      <c r="BG2" s="1219"/>
      <c r="BS2" s="1219"/>
      <c r="CE2" s="1219"/>
      <c r="CQ2" s="1219"/>
      <c r="DD2" s="1218"/>
      <c r="DE2" s="1218"/>
    </row>
    <row r="3" spans="1:109" ht="25.5" customHeight="1" x14ac:dyDescent="0.15">
      <c r="A3" s="1219"/>
      <c r="C3" s="1219"/>
      <c r="O3" s="1219"/>
      <c r="P3" s="1219"/>
      <c r="Q3" s="1219"/>
      <c r="R3" s="1219"/>
      <c r="S3" s="1219"/>
      <c r="T3" s="1219"/>
      <c r="U3" s="1219"/>
      <c r="V3" s="1219"/>
      <c r="W3" s="1219"/>
      <c r="X3" s="1219"/>
      <c r="Y3" s="1219"/>
      <c r="Z3" s="1219"/>
      <c r="AA3" s="1219"/>
      <c r="AB3" s="1219"/>
      <c r="AC3" s="1219"/>
      <c r="AD3" s="1219"/>
      <c r="AE3" s="1219"/>
      <c r="AF3" s="1219"/>
      <c r="AG3" s="1219"/>
      <c r="AH3" s="1219"/>
      <c r="AI3" s="1219"/>
      <c r="AU3" s="1219"/>
      <c r="BG3" s="1219"/>
      <c r="BS3" s="1219"/>
      <c r="CE3" s="1219"/>
      <c r="CQ3" s="1219"/>
      <c r="DD3" s="1218"/>
      <c r="DE3" s="1218"/>
    </row>
    <row r="4" spans="1:109" s="259" customFormat="1" x14ac:dyDescent="0.15">
      <c r="A4" s="1219"/>
      <c r="B4" s="1219"/>
      <c r="C4" s="1219"/>
      <c r="D4" s="1219"/>
      <c r="E4" s="1219"/>
      <c r="F4" s="1219"/>
      <c r="G4" s="1219"/>
      <c r="H4" s="1219"/>
      <c r="I4" s="1219"/>
      <c r="J4" s="1219"/>
      <c r="K4" s="1219"/>
      <c r="L4" s="1219"/>
      <c r="M4" s="1219"/>
      <c r="N4" s="1219"/>
      <c r="O4" s="1219"/>
      <c r="P4" s="1219"/>
      <c r="Q4" s="1219"/>
      <c r="R4" s="1219"/>
      <c r="S4" s="1219"/>
      <c r="T4" s="1219"/>
      <c r="U4" s="1219"/>
      <c r="V4" s="1219"/>
      <c r="W4" s="1219"/>
      <c r="X4" s="1219"/>
      <c r="Y4" s="1219"/>
      <c r="Z4" s="1219"/>
      <c r="AA4" s="1219"/>
      <c r="AB4" s="1219"/>
      <c r="AC4" s="1219"/>
      <c r="AD4" s="1219"/>
      <c r="AE4" s="1219"/>
      <c r="AF4" s="1219"/>
      <c r="AG4" s="1219"/>
      <c r="AH4" s="1219"/>
      <c r="AI4" s="1219"/>
      <c r="AJ4" s="1219"/>
      <c r="AK4" s="1219"/>
      <c r="AL4" s="1219"/>
      <c r="AM4" s="1219"/>
      <c r="AN4" s="1219"/>
      <c r="AO4" s="1219"/>
      <c r="AP4" s="1219"/>
      <c r="AQ4" s="1219"/>
      <c r="AR4" s="1219"/>
      <c r="AS4" s="1219"/>
      <c r="AT4" s="1219"/>
      <c r="AU4" s="1219"/>
      <c r="AV4" s="1219"/>
      <c r="AW4" s="1219"/>
      <c r="AX4" s="1219"/>
      <c r="AY4" s="1219"/>
      <c r="AZ4" s="1219"/>
      <c r="BA4" s="1219"/>
      <c r="BB4" s="1219"/>
      <c r="BC4" s="1219"/>
      <c r="BD4" s="1219"/>
      <c r="BE4" s="1219"/>
      <c r="BF4" s="1219"/>
      <c r="BG4" s="1219"/>
      <c r="BH4" s="1219"/>
      <c r="BI4" s="1219"/>
      <c r="BJ4" s="1219"/>
      <c r="BK4" s="1219"/>
      <c r="BL4" s="1219"/>
      <c r="BM4" s="1219"/>
      <c r="BN4" s="1219"/>
      <c r="BO4" s="1219"/>
      <c r="BP4" s="1219"/>
      <c r="BQ4" s="1219"/>
      <c r="BR4" s="1219"/>
      <c r="BS4" s="1219"/>
      <c r="BT4" s="1219"/>
      <c r="BU4" s="1219"/>
      <c r="BV4" s="1219"/>
      <c r="BW4" s="1219"/>
      <c r="BX4" s="1219"/>
      <c r="BY4" s="1219"/>
      <c r="BZ4" s="1219"/>
      <c r="CA4" s="1219"/>
      <c r="CB4" s="1219"/>
      <c r="CC4" s="1219"/>
      <c r="CD4" s="1219"/>
      <c r="CE4" s="1219"/>
      <c r="CF4" s="1219"/>
      <c r="CG4" s="1219"/>
      <c r="CH4" s="1219"/>
      <c r="CI4" s="1219"/>
      <c r="CJ4" s="1219"/>
      <c r="CK4" s="1219"/>
      <c r="CL4" s="1219"/>
      <c r="CM4" s="1219"/>
      <c r="CN4" s="1219"/>
      <c r="CO4" s="1219"/>
      <c r="CP4" s="1219"/>
      <c r="CQ4" s="1219"/>
      <c r="CR4" s="1219"/>
      <c r="CS4" s="1219"/>
      <c r="CT4" s="1219"/>
      <c r="CU4" s="1219"/>
      <c r="CV4" s="1219"/>
      <c r="CW4" s="1219"/>
      <c r="CX4" s="1219"/>
      <c r="CY4" s="1219"/>
      <c r="CZ4" s="1219"/>
      <c r="DA4" s="1219"/>
      <c r="DB4" s="1219"/>
      <c r="DC4" s="1219"/>
      <c r="DD4" s="1219"/>
      <c r="DE4" s="1219"/>
    </row>
    <row r="5" spans="1:109" s="259" customFormat="1" x14ac:dyDescent="0.15">
      <c r="A5" s="1219"/>
      <c r="B5" s="1219"/>
      <c r="C5" s="1219"/>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c r="AC5" s="1219"/>
      <c r="AD5" s="1219"/>
      <c r="AE5" s="1219"/>
      <c r="AF5" s="1219"/>
      <c r="AG5" s="1219"/>
      <c r="AH5" s="1219"/>
      <c r="AI5" s="1219"/>
      <c r="AJ5" s="1219"/>
      <c r="AK5" s="1219"/>
      <c r="AL5" s="1219"/>
      <c r="AM5" s="1219"/>
      <c r="AN5" s="1219"/>
      <c r="AO5" s="1219"/>
      <c r="AP5" s="1219"/>
      <c r="AQ5" s="1219"/>
      <c r="AR5" s="1219"/>
      <c r="AS5" s="1219"/>
      <c r="AT5" s="1219"/>
      <c r="AU5" s="1219"/>
      <c r="AV5" s="1219"/>
      <c r="AW5" s="1219"/>
      <c r="AX5" s="1219"/>
      <c r="AY5" s="1219"/>
      <c r="AZ5" s="1219"/>
      <c r="BA5" s="1219"/>
      <c r="BB5" s="1219"/>
      <c r="BC5" s="1219"/>
      <c r="BD5" s="1219"/>
      <c r="BE5" s="1219"/>
      <c r="BF5" s="1219"/>
      <c r="BG5" s="1219"/>
      <c r="BH5" s="1219"/>
      <c r="BI5" s="1219"/>
      <c r="BJ5" s="1219"/>
      <c r="BK5" s="1219"/>
      <c r="BL5" s="1219"/>
      <c r="BM5" s="1219"/>
      <c r="BN5" s="1219"/>
      <c r="BO5" s="1219"/>
      <c r="BP5" s="1219"/>
      <c r="BQ5" s="1219"/>
      <c r="BR5" s="1219"/>
      <c r="BS5" s="1219"/>
      <c r="BT5" s="1219"/>
      <c r="BU5" s="1219"/>
      <c r="BV5" s="1219"/>
      <c r="BW5" s="1219"/>
      <c r="BX5" s="1219"/>
      <c r="BY5" s="1219"/>
      <c r="BZ5" s="1219"/>
      <c r="CA5" s="1219"/>
      <c r="CB5" s="1219"/>
      <c r="CC5" s="1219"/>
      <c r="CD5" s="1219"/>
      <c r="CE5" s="1219"/>
      <c r="CF5" s="1219"/>
      <c r="CG5" s="1219"/>
      <c r="CH5" s="1219"/>
      <c r="CI5" s="1219"/>
      <c r="CJ5" s="1219"/>
      <c r="CK5" s="1219"/>
      <c r="CL5" s="1219"/>
      <c r="CM5" s="1219"/>
      <c r="CN5" s="1219"/>
      <c r="CO5" s="1219"/>
      <c r="CP5" s="1219"/>
      <c r="CQ5" s="1219"/>
      <c r="CR5" s="1219"/>
      <c r="CS5" s="1219"/>
      <c r="CT5" s="1219"/>
      <c r="CU5" s="1219"/>
      <c r="CV5" s="1219"/>
      <c r="CW5" s="1219"/>
      <c r="CX5" s="1219"/>
      <c r="CY5" s="1219"/>
      <c r="CZ5" s="1219"/>
      <c r="DA5" s="1219"/>
      <c r="DB5" s="1219"/>
      <c r="DC5" s="1219"/>
      <c r="DD5" s="1219"/>
      <c r="DE5" s="1219"/>
    </row>
    <row r="6" spans="1:109" s="259" customFormat="1" x14ac:dyDescent="0.15">
      <c r="A6" s="1219"/>
      <c r="B6" s="1219"/>
      <c r="C6" s="1219"/>
      <c r="D6" s="1219"/>
      <c r="E6" s="1219"/>
      <c r="F6" s="1219"/>
      <c r="G6" s="1219"/>
      <c r="H6" s="1219"/>
      <c r="I6" s="1219"/>
      <c r="J6" s="1219"/>
      <c r="K6" s="1219"/>
      <c r="L6" s="1219"/>
      <c r="M6" s="1219"/>
      <c r="N6" s="1219"/>
      <c r="O6" s="1219"/>
      <c r="P6" s="1219"/>
      <c r="Q6" s="1219"/>
      <c r="R6" s="1219"/>
      <c r="S6" s="1219"/>
      <c r="T6" s="1219"/>
      <c r="U6" s="1219"/>
      <c r="V6" s="1219"/>
      <c r="W6" s="1219"/>
      <c r="X6" s="1219"/>
      <c r="Y6" s="1219"/>
      <c r="Z6" s="1219"/>
      <c r="AA6" s="1219"/>
      <c r="AB6" s="1219"/>
      <c r="AC6" s="1219"/>
      <c r="AD6" s="1219"/>
      <c r="AE6" s="1219"/>
      <c r="AF6" s="1219"/>
      <c r="AG6" s="1219"/>
      <c r="AH6" s="1219"/>
      <c r="AI6" s="1219"/>
      <c r="AJ6" s="1219"/>
      <c r="AK6" s="1219"/>
      <c r="AL6" s="1219"/>
      <c r="AM6" s="1219"/>
      <c r="AN6" s="1219"/>
      <c r="AO6" s="1219"/>
      <c r="AP6" s="1219"/>
      <c r="AQ6" s="1219"/>
      <c r="AR6" s="1219"/>
      <c r="AS6" s="1219"/>
      <c r="AT6" s="1219"/>
      <c r="AU6" s="1219"/>
      <c r="AV6" s="1219"/>
      <c r="AW6" s="1219"/>
      <c r="AX6" s="1219"/>
      <c r="AY6" s="1219"/>
      <c r="AZ6" s="1219"/>
      <c r="BA6" s="1219"/>
      <c r="BB6" s="1219"/>
      <c r="BC6" s="1219"/>
      <c r="BD6" s="1219"/>
      <c r="BE6" s="1219"/>
      <c r="BF6" s="1219"/>
      <c r="BG6" s="1219"/>
      <c r="BH6" s="1219"/>
      <c r="BI6" s="1219"/>
      <c r="BJ6" s="1219"/>
      <c r="BK6" s="1219"/>
      <c r="BL6" s="1219"/>
      <c r="BM6" s="1219"/>
      <c r="BN6" s="1219"/>
      <c r="BO6" s="1219"/>
      <c r="BP6" s="1219"/>
      <c r="BQ6" s="1219"/>
      <c r="BR6" s="1219"/>
      <c r="BS6" s="1219"/>
      <c r="BT6" s="1219"/>
      <c r="BU6" s="1219"/>
      <c r="BV6" s="1219"/>
      <c r="BW6" s="1219"/>
      <c r="BX6" s="1219"/>
      <c r="BY6" s="1219"/>
      <c r="BZ6" s="1219"/>
      <c r="CA6" s="1219"/>
      <c r="CB6" s="1219"/>
      <c r="CC6" s="1219"/>
      <c r="CD6" s="1219"/>
      <c r="CE6" s="1219"/>
      <c r="CF6" s="1219"/>
      <c r="CG6" s="1219"/>
      <c r="CH6" s="1219"/>
      <c r="CI6" s="1219"/>
      <c r="CJ6" s="1219"/>
      <c r="CK6" s="1219"/>
      <c r="CL6" s="1219"/>
      <c r="CM6" s="1219"/>
      <c r="CN6" s="1219"/>
      <c r="CO6" s="1219"/>
      <c r="CP6" s="1219"/>
      <c r="CQ6" s="1219"/>
      <c r="CR6" s="1219"/>
      <c r="CS6" s="1219"/>
      <c r="CT6" s="1219"/>
      <c r="CU6" s="1219"/>
      <c r="CV6" s="1219"/>
      <c r="CW6" s="1219"/>
      <c r="CX6" s="1219"/>
      <c r="CY6" s="1219"/>
      <c r="CZ6" s="1219"/>
      <c r="DA6" s="1219"/>
      <c r="DB6" s="1219"/>
      <c r="DC6" s="1219"/>
      <c r="DD6" s="1219"/>
      <c r="DE6" s="1219"/>
    </row>
    <row r="7" spans="1:109" s="259" customFormat="1" x14ac:dyDescent="0.15">
      <c r="A7" s="1219"/>
      <c r="B7" s="1219"/>
      <c r="C7" s="1219"/>
      <c r="D7" s="1219"/>
      <c r="E7" s="1219"/>
      <c r="F7" s="1219"/>
      <c r="G7" s="1219"/>
      <c r="H7" s="1219"/>
      <c r="I7" s="1219"/>
      <c r="J7" s="1219"/>
      <c r="K7" s="1219"/>
      <c r="L7" s="1219"/>
      <c r="M7" s="1219"/>
      <c r="N7" s="1219"/>
      <c r="O7" s="1219"/>
      <c r="P7" s="1219"/>
      <c r="Q7" s="1219"/>
      <c r="R7" s="1219"/>
      <c r="S7" s="1219"/>
      <c r="T7" s="1219"/>
      <c r="U7" s="1219"/>
      <c r="V7" s="1219"/>
      <c r="W7" s="1219"/>
      <c r="X7" s="1219"/>
      <c r="Y7" s="1219"/>
      <c r="Z7" s="1219"/>
      <c r="AA7" s="1219"/>
      <c r="AB7" s="1219"/>
      <c r="AC7" s="1219"/>
      <c r="AD7" s="1219"/>
      <c r="AE7" s="1219"/>
      <c r="AF7" s="1219"/>
      <c r="AG7" s="1219"/>
      <c r="AH7" s="1219"/>
      <c r="AI7" s="1219"/>
      <c r="AJ7" s="1219"/>
      <c r="AK7" s="1219"/>
      <c r="AL7" s="1219"/>
      <c r="AM7" s="1219"/>
      <c r="AN7" s="1219"/>
      <c r="AO7" s="1219"/>
      <c r="AP7" s="1219"/>
      <c r="AQ7" s="1219"/>
      <c r="AR7" s="1219"/>
      <c r="AS7" s="1219"/>
      <c r="AT7" s="1219"/>
      <c r="AU7" s="1219"/>
      <c r="AV7" s="1219"/>
      <c r="AW7" s="1219"/>
      <c r="AX7" s="1219"/>
      <c r="AY7" s="1219"/>
      <c r="AZ7" s="1219"/>
      <c r="BA7" s="1219"/>
      <c r="BB7" s="1219"/>
      <c r="BC7" s="1219"/>
      <c r="BD7" s="1219"/>
      <c r="BE7" s="1219"/>
      <c r="BF7" s="1219"/>
      <c r="BG7" s="1219"/>
      <c r="BH7" s="1219"/>
      <c r="BI7" s="1219"/>
      <c r="BJ7" s="1219"/>
      <c r="BK7" s="1219"/>
      <c r="BL7" s="1219"/>
      <c r="BM7" s="1219"/>
      <c r="BN7" s="1219"/>
      <c r="BO7" s="1219"/>
      <c r="BP7" s="1219"/>
      <c r="BQ7" s="1219"/>
      <c r="BR7" s="1219"/>
      <c r="BS7" s="1219"/>
      <c r="BT7" s="1219"/>
      <c r="BU7" s="1219"/>
      <c r="BV7" s="1219"/>
      <c r="BW7" s="1219"/>
      <c r="BX7" s="1219"/>
      <c r="BY7" s="1219"/>
      <c r="BZ7" s="1219"/>
      <c r="CA7" s="1219"/>
      <c r="CB7" s="1219"/>
      <c r="CC7" s="1219"/>
      <c r="CD7" s="1219"/>
      <c r="CE7" s="1219"/>
      <c r="CF7" s="1219"/>
      <c r="CG7" s="1219"/>
      <c r="CH7" s="1219"/>
      <c r="CI7" s="1219"/>
      <c r="CJ7" s="1219"/>
      <c r="CK7" s="1219"/>
      <c r="CL7" s="1219"/>
      <c r="CM7" s="1219"/>
      <c r="CN7" s="1219"/>
      <c r="CO7" s="1219"/>
      <c r="CP7" s="1219"/>
      <c r="CQ7" s="1219"/>
      <c r="CR7" s="1219"/>
      <c r="CS7" s="1219"/>
      <c r="CT7" s="1219"/>
      <c r="CU7" s="1219"/>
      <c r="CV7" s="1219"/>
      <c r="CW7" s="1219"/>
      <c r="CX7" s="1219"/>
      <c r="CY7" s="1219"/>
      <c r="CZ7" s="1219"/>
      <c r="DA7" s="1219"/>
      <c r="DB7" s="1219"/>
      <c r="DC7" s="1219"/>
      <c r="DD7" s="1219"/>
      <c r="DE7" s="1219"/>
    </row>
    <row r="8" spans="1:109" s="259" customFormat="1" x14ac:dyDescent="0.15">
      <c r="A8" s="1219"/>
      <c r="B8" s="1219"/>
      <c r="C8" s="1219"/>
      <c r="D8" s="1219"/>
      <c r="E8" s="1219"/>
      <c r="F8" s="1219"/>
      <c r="G8" s="1219"/>
      <c r="H8" s="1219"/>
      <c r="I8" s="1219"/>
      <c r="J8" s="1219"/>
      <c r="K8" s="1219"/>
      <c r="L8" s="1219"/>
      <c r="M8" s="1219"/>
      <c r="N8" s="1219"/>
      <c r="O8" s="1219"/>
      <c r="P8" s="1219"/>
      <c r="Q8" s="1219"/>
      <c r="R8" s="1219"/>
      <c r="S8" s="1219"/>
      <c r="T8" s="1219"/>
      <c r="U8" s="1219"/>
      <c r="V8" s="1219"/>
      <c r="W8" s="1219"/>
      <c r="X8" s="1219"/>
      <c r="Y8" s="1219"/>
      <c r="Z8" s="1219"/>
      <c r="AA8" s="1219"/>
      <c r="AB8" s="1219"/>
      <c r="AC8" s="1219"/>
      <c r="AD8" s="1219"/>
      <c r="AE8" s="1219"/>
      <c r="AF8" s="1219"/>
      <c r="AG8" s="1219"/>
      <c r="AH8" s="1219"/>
      <c r="AI8" s="1219"/>
      <c r="AJ8" s="1219"/>
      <c r="AK8" s="1219"/>
      <c r="AL8" s="1219"/>
      <c r="AM8" s="1219"/>
      <c r="AN8" s="1219"/>
      <c r="AO8" s="1219"/>
      <c r="AP8" s="1219"/>
      <c r="AQ8" s="1219"/>
      <c r="AR8" s="1219"/>
      <c r="AS8" s="1219"/>
      <c r="AT8" s="1219"/>
      <c r="AU8" s="1219"/>
      <c r="AV8" s="1219"/>
      <c r="AW8" s="1219"/>
      <c r="AX8" s="1219"/>
      <c r="AY8" s="1219"/>
      <c r="AZ8" s="1219"/>
      <c r="BA8" s="1219"/>
      <c r="BB8" s="1219"/>
      <c r="BC8" s="1219"/>
      <c r="BD8" s="1219"/>
      <c r="BE8" s="1219"/>
      <c r="BF8" s="1219"/>
      <c r="BG8" s="1219"/>
      <c r="BH8" s="1219"/>
      <c r="BI8" s="1219"/>
      <c r="BJ8" s="1219"/>
      <c r="BK8" s="1219"/>
      <c r="BL8" s="1219"/>
      <c r="BM8" s="1219"/>
      <c r="BN8" s="1219"/>
      <c r="BO8" s="1219"/>
      <c r="BP8" s="1219"/>
      <c r="BQ8" s="1219"/>
      <c r="BR8" s="1219"/>
      <c r="BS8" s="1219"/>
      <c r="BT8" s="1219"/>
      <c r="BU8" s="1219"/>
      <c r="BV8" s="1219"/>
      <c r="BW8" s="1219"/>
      <c r="BX8" s="1219"/>
      <c r="BY8" s="1219"/>
      <c r="BZ8" s="1219"/>
      <c r="CA8" s="1219"/>
      <c r="CB8" s="1219"/>
      <c r="CC8" s="1219"/>
      <c r="CD8" s="1219"/>
      <c r="CE8" s="1219"/>
      <c r="CF8" s="1219"/>
      <c r="CG8" s="1219"/>
      <c r="CH8" s="1219"/>
      <c r="CI8" s="1219"/>
      <c r="CJ8" s="1219"/>
      <c r="CK8" s="1219"/>
      <c r="CL8" s="1219"/>
      <c r="CM8" s="1219"/>
      <c r="CN8" s="1219"/>
      <c r="CO8" s="1219"/>
      <c r="CP8" s="1219"/>
      <c r="CQ8" s="1219"/>
      <c r="CR8" s="1219"/>
      <c r="CS8" s="1219"/>
      <c r="CT8" s="1219"/>
      <c r="CU8" s="1219"/>
      <c r="CV8" s="1219"/>
      <c r="CW8" s="1219"/>
      <c r="CX8" s="1219"/>
      <c r="CY8" s="1219"/>
      <c r="CZ8" s="1219"/>
      <c r="DA8" s="1219"/>
      <c r="DB8" s="1219"/>
      <c r="DC8" s="1219"/>
      <c r="DD8" s="1219"/>
      <c r="DE8" s="1219"/>
    </row>
    <row r="9" spans="1:109" s="259" customFormat="1" x14ac:dyDescent="0.15">
      <c r="A9" s="1219"/>
      <c r="B9" s="1219"/>
      <c r="C9" s="1219"/>
      <c r="D9" s="1219"/>
      <c r="E9" s="1219"/>
      <c r="F9" s="1219"/>
      <c r="G9" s="1219"/>
      <c r="H9" s="1219"/>
      <c r="I9" s="1219"/>
      <c r="J9" s="1219"/>
      <c r="K9" s="1219"/>
      <c r="L9" s="1219"/>
      <c r="M9" s="1219"/>
      <c r="N9" s="1219"/>
      <c r="O9" s="1219"/>
      <c r="P9" s="1219"/>
      <c r="Q9" s="1219"/>
      <c r="R9" s="1219"/>
      <c r="S9" s="1219"/>
      <c r="T9" s="1219"/>
      <c r="U9" s="1219"/>
      <c r="V9" s="1219"/>
      <c r="W9" s="1219"/>
      <c r="X9" s="1219"/>
      <c r="Y9" s="1219"/>
      <c r="Z9" s="1219"/>
      <c r="AA9" s="1219"/>
      <c r="AB9" s="1219"/>
      <c r="AC9" s="1219"/>
      <c r="AD9" s="1219"/>
      <c r="AE9" s="1219"/>
      <c r="AF9" s="1219"/>
      <c r="AG9" s="1219"/>
      <c r="AH9" s="1219"/>
      <c r="AI9" s="1219"/>
      <c r="AJ9" s="1219"/>
      <c r="AK9" s="1219"/>
      <c r="AL9" s="1219"/>
      <c r="AM9" s="1219"/>
      <c r="AN9" s="1219"/>
      <c r="AO9" s="1219"/>
      <c r="AP9" s="1219"/>
      <c r="AQ9" s="1219"/>
      <c r="AR9" s="1219"/>
      <c r="AS9" s="1219"/>
      <c r="AT9" s="1219"/>
      <c r="AU9" s="1219"/>
      <c r="AV9" s="1219"/>
      <c r="AW9" s="1219"/>
      <c r="AX9" s="1219"/>
      <c r="AY9" s="1219"/>
      <c r="AZ9" s="1219"/>
      <c r="BA9" s="1219"/>
      <c r="BB9" s="1219"/>
      <c r="BC9" s="1219"/>
      <c r="BD9" s="1219"/>
      <c r="BE9" s="1219"/>
      <c r="BF9" s="1219"/>
      <c r="BG9" s="1219"/>
      <c r="BH9" s="1219"/>
      <c r="BI9" s="1219"/>
      <c r="BJ9" s="1219"/>
      <c r="BK9" s="1219"/>
      <c r="BL9" s="1219"/>
      <c r="BM9" s="1219"/>
      <c r="BN9" s="1219"/>
      <c r="BO9" s="1219"/>
      <c r="BP9" s="1219"/>
      <c r="BQ9" s="1219"/>
      <c r="BR9" s="1219"/>
      <c r="BS9" s="1219"/>
      <c r="BT9" s="1219"/>
      <c r="BU9" s="1219"/>
      <c r="BV9" s="1219"/>
      <c r="BW9" s="1219"/>
      <c r="BX9" s="1219"/>
      <c r="BY9" s="1219"/>
      <c r="BZ9" s="1219"/>
      <c r="CA9" s="1219"/>
      <c r="CB9" s="1219"/>
      <c r="CC9" s="1219"/>
      <c r="CD9" s="1219"/>
      <c r="CE9" s="1219"/>
      <c r="CF9" s="1219"/>
      <c r="CG9" s="1219"/>
      <c r="CH9" s="1219"/>
      <c r="CI9" s="1219"/>
      <c r="CJ9" s="1219"/>
      <c r="CK9" s="1219"/>
      <c r="CL9" s="1219"/>
      <c r="CM9" s="1219"/>
      <c r="CN9" s="1219"/>
      <c r="CO9" s="1219"/>
      <c r="CP9" s="1219"/>
      <c r="CQ9" s="1219"/>
      <c r="CR9" s="1219"/>
      <c r="CS9" s="1219"/>
      <c r="CT9" s="1219"/>
      <c r="CU9" s="1219"/>
      <c r="CV9" s="1219"/>
      <c r="CW9" s="1219"/>
      <c r="CX9" s="1219"/>
      <c r="CY9" s="1219"/>
      <c r="CZ9" s="1219"/>
      <c r="DA9" s="1219"/>
      <c r="DB9" s="1219"/>
      <c r="DC9" s="1219"/>
      <c r="DD9" s="1219"/>
      <c r="DE9" s="1219"/>
    </row>
    <row r="10" spans="1:109" s="259" customFormat="1" x14ac:dyDescent="0.15">
      <c r="A10" s="1219"/>
      <c r="B10" s="1219"/>
      <c r="C10" s="1219"/>
      <c r="D10" s="1219"/>
      <c r="E10" s="1219"/>
      <c r="F10" s="1219"/>
      <c r="G10" s="1219"/>
      <c r="H10" s="1219"/>
      <c r="I10" s="1219"/>
      <c r="J10" s="1219"/>
      <c r="K10" s="1219"/>
      <c r="L10" s="1219"/>
      <c r="M10" s="1219"/>
      <c r="N10" s="1219"/>
      <c r="O10" s="1219"/>
      <c r="P10" s="1219"/>
      <c r="Q10" s="1219"/>
      <c r="R10" s="1219"/>
      <c r="S10" s="1219"/>
      <c r="T10" s="1219"/>
      <c r="U10" s="1219"/>
      <c r="V10" s="1219"/>
      <c r="W10" s="1219"/>
      <c r="X10" s="1219"/>
      <c r="Y10" s="1219"/>
      <c r="Z10" s="1219"/>
      <c r="AA10" s="1219"/>
      <c r="AB10" s="1219"/>
      <c r="AC10" s="1219"/>
      <c r="AD10" s="1219"/>
      <c r="AE10" s="1219"/>
      <c r="AF10" s="1219"/>
      <c r="AG10" s="1219"/>
      <c r="AH10" s="1219"/>
      <c r="AI10" s="1219"/>
      <c r="AJ10" s="1219"/>
      <c r="AK10" s="1219"/>
      <c r="AL10" s="1219"/>
      <c r="AM10" s="1219"/>
      <c r="AN10" s="1219"/>
      <c r="AO10" s="1219"/>
      <c r="AP10" s="1219"/>
      <c r="AQ10" s="1219"/>
      <c r="AR10" s="1219"/>
      <c r="AS10" s="1219"/>
      <c r="AT10" s="1219"/>
      <c r="AU10" s="1219"/>
      <c r="AV10" s="1219"/>
      <c r="AW10" s="1219"/>
      <c r="AX10" s="1219"/>
      <c r="AY10" s="1219"/>
      <c r="AZ10" s="1219"/>
      <c r="BA10" s="1219"/>
      <c r="BB10" s="1219"/>
      <c r="BC10" s="1219"/>
      <c r="BD10" s="1219"/>
      <c r="BE10" s="1219"/>
      <c r="BF10" s="1219"/>
      <c r="BG10" s="1219"/>
      <c r="BH10" s="1219"/>
      <c r="BI10" s="1219"/>
      <c r="BJ10" s="1219"/>
      <c r="BK10" s="1219"/>
      <c r="BL10" s="1219"/>
      <c r="BM10" s="1219"/>
      <c r="BN10" s="1219"/>
      <c r="BO10" s="1219"/>
      <c r="BP10" s="1219"/>
      <c r="BQ10" s="1219"/>
      <c r="BR10" s="1219"/>
      <c r="BS10" s="1219"/>
      <c r="BT10" s="1219"/>
      <c r="BU10" s="1219"/>
      <c r="BV10" s="1219"/>
      <c r="BW10" s="1219"/>
      <c r="BX10" s="1219"/>
      <c r="BY10" s="1219"/>
      <c r="BZ10" s="1219"/>
      <c r="CA10" s="1219"/>
      <c r="CB10" s="1219"/>
      <c r="CC10" s="1219"/>
      <c r="CD10" s="1219"/>
      <c r="CE10" s="1219"/>
      <c r="CF10" s="1219"/>
      <c r="CG10" s="1219"/>
      <c r="CH10" s="1219"/>
      <c r="CI10" s="1219"/>
      <c r="CJ10" s="1219"/>
      <c r="CK10" s="1219"/>
      <c r="CL10" s="1219"/>
      <c r="CM10" s="1219"/>
      <c r="CN10" s="1219"/>
      <c r="CO10" s="1219"/>
      <c r="CP10" s="1219"/>
      <c r="CQ10" s="1219"/>
      <c r="CR10" s="1219"/>
      <c r="CS10" s="1219"/>
      <c r="CT10" s="1219"/>
      <c r="CU10" s="1219"/>
      <c r="CV10" s="1219"/>
      <c r="CW10" s="1219"/>
      <c r="CX10" s="1219"/>
      <c r="CY10" s="1219"/>
      <c r="CZ10" s="1219"/>
      <c r="DA10" s="1219"/>
      <c r="DB10" s="1219"/>
      <c r="DC10" s="1219"/>
      <c r="DD10" s="1219"/>
      <c r="DE10" s="1219"/>
    </row>
    <row r="11" spans="1:109" s="259" customFormat="1" x14ac:dyDescent="0.15">
      <c r="A11" s="1219"/>
      <c r="B11" s="1219"/>
      <c r="C11" s="1219"/>
      <c r="D11" s="1219"/>
      <c r="E11" s="1219"/>
      <c r="F11" s="1219"/>
      <c r="G11" s="1219"/>
      <c r="H11" s="1219"/>
      <c r="I11" s="1219"/>
      <c r="J11" s="1219"/>
      <c r="K11" s="1219"/>
      <c r="L11" s="1219"/>
      <c r="M11" s="1219"/>
      <c r="N11" s="1219"/>
      <c r="O11" s="1219"/>
      <c r="P11" s="1219"/>
      <c r="Q11" s="1219"/>
      <c r="R11" s="1219"/>
      <c r="S11" s="1219"/>
      <c r="T11" s="1219"/>
      <c r="U11" s="1219"/>
      <c r="V11" s="1219"/>
      <c r="W11" s="1219"/>
      <c r="X11" s="1219"/>
      <c r="Y11" s="1219"/>
      <c r="Z11" s="1219"/>
      <c r="AA11" s="1219"/>
      <c r="AB11" s="1219"/>
      <c r="AC11" s="1219"/>
      <c r="AD11" s="1219"/>
      <c r="AE11" s="1219"/>
      <c r="AF11" s="1219"/>
      <c r="AG11" s="1219"/>
      <c r="AH11" s="1219"/>
      <c r="AI11" s="1219"/>
      <c r="AJ11" s="1219"/>
      <c r="AK11" s="1219"/>
      <c r="AL11" s="1219"/>
      <c r="AM11" s="1219"/>
      <c r="AN11" s="1219"/>
      <c r="AO11" s="1219"/>
      <c r="AP11" s="1219"/>
      <c r="AQ11" s="1219"/>
      <c r="AR11" s="1219"/>
      <c r="AS11" s="1219"/>
      <c r="AT11" s="1219"/>
      <c r="AU11" s="1219"/>
      <c r="AV11" s="1219"/>
      <c r="AW11" s="1219"/>
      <c r="AX11" s="1219"/>
      <c r="AY11" s="1219"/>
      <c r="AZ11" s="1219"/>
      <c r="BA11" s="1219"/>
      <c r="BB11" s="1219"/>
      <c r="BC11" s="1219"/>
      <c r="BD11" s="1219"/>
      <c r="BE11" s="1219"/>
      <c r="BF11" s="1219"/>
      <c r="BG11" s="1219"/>
      <c r="BH11" s="1219"/>
      <c r="BI11" s="1219"/>
      <c r="BJ11" s="1219"/>
      <c r="BK11" s="1219"/>
      <c r="BL11" s="1219"/>
      <c r="BM11" s="1219"/>
      <c r="BN11" s="1219"/>
      <c r="BO11" s="1219"/>
      <c r="BP11" s="1219"/>
      <c r="BQ11" s="1219"/>
      <c r="BR11" s="1219"/>
      <c r="BS11" s="1219"/>
      <c r="BT11" s="1219"/>
      <c r="BU11" s="1219"/>
      <c r="BV11" s="1219"/>
      <c r="BW11" s="1219"/>
      <c r="BX11" s="1219"/>
      <c r="BY11" s="1219"/>
      <c r="BZ11" s="1219"/>
      <c r="CA11" s="1219"/>
      <c r="CB11" s="1219"/>
      <c r="CC11" s="1219"/>
      <c r="CD11" s="1219"/>
      <c r="CE11" s="1219"/>
      <c r="CF11" s="1219"/>
      <c r="CG11" s="1219"/>
      <c r="CH11" s="1219"/>
      <c r="CI11" s="1219"/>
      <c r="CJ11" s="1219"/>
      <c r="CK11" s="1219"/>
      <c r="CL11" s="1219"/>
      <c r="CM11" s="1219"/>
      <c r="CN11" s="1219"/>
      <c r="CO11" s="1219"/>
      <c r="CP11" s="1219"/>
      <c r="CQ11" s="1219"/>
      <c r="CR11" s="1219"/>
      <c r="CS11" s="1219"/>
      <c r="CT11" s="1219"/>
      <c r="CU11" s="1219"/>
      <c r="CV11" s="1219"/>
      <c r="CW11" s="1219"/>
      <c r="CX11" s="1219"/>
      <c r="CY11" s="1219"/>
      <c r="CZ11" s="1219"/>
      <c r="DA11" s="1219"/>
      <c r="DB11" s="1219"/>
      <c r="DC11" s="1219"/>
      <c r="DD11" s="1219"/>
      <c r="DE11" s="1219"/>
    </row>
    <row r="12" spans="1:109" s="259" customFormat="1" x14ac:dyDescent="0.15">
      <c r="A12" s="1219"/>
      <c r="B12" s="1219"/>
      <c r="C12" s="1219"/>
      <c r="D12" s="1219"/>
      <c r="E12" s="1219"/>
      <c r="F12" s="1219"/>
      <c r="G12" s="1219"/>
      <c r="H12" s="1219"/>
      <c r="I12" s="1219"/>
      <c r="J12" s="1219"/>
      <c r="K12" s="1219"/>
      <c r="L12" s="1219"/>
      <c r="M12" s="1219"/>
      <c r="N12" s="1219"/>
      <c r="O12" s="1219"/>
      <c r="P12" s="1219"/>
      <c r="Q12" s="1219"/>
      <c r="R12" s="1219"/>
      <c r="S12" s="1219"/>
      <c r="T12" s="1219"/>
      <c r="U12" s="1219"/>
      <c r="V12" s="1219"/>
      <c r="W12" s="1219"/>
      <c r="X12" s="1219"/>
      <c r="Y12" s="1219"/>
      <c r="Z12" s="1219"/>
      <c r="AA12" s="1219"/>
      <c r="AB12" s="1219"/>
      <c r="AC12" s="1219"/>
      <c r="AD12" s="1219"/>
      <c r="AE12" s="1219"/>
      <c r="AF12" s="1219"/>
      <c r="AG12" s="1219"/>
      <c r="AH12" s="1219"/>
      <c r="AI12" s="1219"/>
      <c r="AJ12" s="1219"/>
      <c r="AK12" s="1219"/>
      <c r="AL12" s="1219"/>
      <c r="AM12" s="1219"/>
      <c r="AN12" s="1219"/>
      <c r="AO12" s="1219"/>
      <c r="AP12" s="1219"/>
      <c r="AQ12" s="1219"/>
      <c r="AR12" s="1219"/>
      <c r="AS12" s="1219"/>
      <c r="AT12" s="1219"/>
      <c r="AU12" s="1219"/>
      <c r="AV12" s="1219"/>
      <c r="AW12" s="1219"/>
      <c r="AX12" s="1219"/>
      <c r="AY12" s="1219"/>
      <c r="AZ12" s="1219"/>
      <c r="BA12" s="1219"/>
      <c r="BB12" s="1219"/>
      <c r="BC12" s="1219"/>
      <c r="BD12" s="1219"/>
      <c r="BE12" s="1219"/>
      <c r="BF12" s="1219"/>
      <c r="BG12" s="1219"/>
      <c r="BH12" s="1219"/>
      <c r="BI12" s="1219"/>
      <c r="BJ12" s="1219"/>
      <c r="BK12" s="1219"/>
      <c r="BL12" s="1219"/>
      <c r="BM12" s="1219"/>
      <c r="BN12" s="1219"/>
      <c r="BO12" s="1219"/>
      <c r="BP12" s="1219"/>
      <c r="BQ12" s="1219"/>
      <c r="BR12" s="1219"/>
      <c r="BS12" s="1219"/>
      <c r="BT12" s="1219"/>
      <c r="BU12" s="1219"/>
      <c r="BV12" s="1219"/>
      <c r="BW12" s="1219"/>
      <c r="BX12" s="1219"/>
      <c r="BY12" s="1219"/>
      <c r="BZ12" s="1219"/>
      <c r="CA12" s="1219"/>
      <c r="CB12" s="1219"/>
      <c r="CC12" s="1219"/>
      <c r="CD12" s="1219"/>
      <c r="CE12" s="1219"/>
      <c r="CF12" s="1219"/>
      <c r="CG12" s="1219"/>
      <c r="CH12" s="1219"/>
      <c r="CI12" s="1219"/>
      <c r="CJ12" s="1219"/>
      <c r="CK12" s="1219"/>
      <c r="CL12" s="1219"/>
      <c r="CM12" s="1219"/>
      <c r="CN12" s="1219"/>
      <c r="CO12" s="1219"/>
      <c r="CP12" s="1219"/>
      <c r="CQ12" s="1219"/>
      <c r="CR12" s="1219"/>
      <c r="CS12" s="1219"/>
      <c r="CT12" s="1219"/>
      <c r="CU12" s="1219"/>
      <c r="CV12" s="1219"/>
      <c r="CW12" s="1219"/>
      <c r="CX12" s="1219"/>
      <c r="CY12" s="1219"/>
      <c r="CZ12" s="1219"/>
      <c r="DA12" s="1219"/>
      <c r="DB12" s="1219"/>
      <c r="DC12" s="1219"/>
      <c r="DD12" s="1219"/>
      <c r="DE12" s="1219"/>
    </row>
    <row r="13" spans="1:109" s="259" customFormat="1" x14ac:dyDescent="0.15">
      <c r="A13" s="1219"/>
      <c r="B13" s="1219"/>
      <c r="C13" s="1219"/>
      <c r="D13" s="1219"/>
      <c r="E13" s="1219"/>
      <c r="F13" s="1219"/>
      <c r="G13" s="1219"/>
      <c r="H13" s="1219"/>
      <c r="I13" s="1219"/>
      <c r="J13" s="1219"/>
      <c r="K13" s="1219"/>
      <c r="L13" s="1219"/>
      <c r="M13" s="1219"/>
      <c r="N13" s="1219"/>
      <c r="O13" s="1219"/>
      <c r="P13" s="1219"/>
      <c r="Q13" s="1219"/>
      <c r="R13" s="1219"/>
      <c r="S13" s="1219"/>
      <c r="T13" s="1219"/>
      <c r="U13" s="1219"/>
      <c r="V13" s="1219"/>
      <c r="W13" s="1219"/>
      <c r="X13" s="1219"/>
      <c r="Y13" s="1219"/>
      <c r="Z13" s="1219"/>
      <c r="AA13" s="1219"/>
      <c r="AB13" s="1219"/>
      <c r="AC13" s="1219"/>
      <c r="AD13" s="1219"/>
      <c r="AE13" s="1219"/>
      <c r="AF13" s="1219"/>
      <c r="AG13" s="1219"/>
      <c r="AH13" s="1219"/>
      <c r="AI13" s="1219"/>
      <c r="AJ13" s="1219"/>
      <c r="AK13" s="1219"/>
      <c r="AL13" s="1219"/>
      <c r="AM13" s="1219"/>
      <c r="AN13" s="1219"/>
      <c r="AO13" s="1219"/>
      <c r="AP13" s="1219"/>
      <c r="AQ13" s="1219"/>
      <c r="AR13" s="1219"/>
      <c r="AS13" s="1219"/>
      <c r="AT13" s="1219"/>
      <c r="AU13" s="1219"/>
      <c r="AV13" s="1219"/>
      <c r="AW13" s="1219"/>
      <c r="AX13" s="1219"/>
      <c r="AY13" s="1219"/>
      <c r="AZ13" s="1219"/>
      <c r="BA13" s="1219"/>
      <c r="BB13" s="1219"/>
      <c r="BC13" s="1219"/>
      <c r="BD13" s="1219"/>
      <c r="BE13" s="1219"/>
      <c r="BF13" s="1219"/>
      <c r="BG13" s="1219"/>
      <c r="BH13" s="1219"/>
      <c r="BI13" s="1219"/>
      <c r="BJ13" s="1219"/>
      <c r="BK13" s="1219"/>
      <c r="BL13" s="1219"/>
      <c r="BM13" s="1219"/>
      <c r="BN13" s="1219"/>
      <c r="BO13" s="1219"/>
      <c r="BP13" s="1219"/>
      <c r="BQ13" s="1219"/>
      <c r="BR13" s="1219"/>
      <c r="BS13" s="1219"/>
      <c r="BT13" s="1219"/>
      <c r="BU13" s="1219"/>
      <c r="BV13" s="1219"/>
      <c r="BW13" s="1219"/>
      <c r="BX13" s="1219"/>
      <c r="BY13" s="1219"/>
      <c r="BZ13" s="1219"/>
      <c r="CA13" s="1219"/>
      <c r="CB13" s="1219"/>
      <c r="CC13" s="1219"/>
      <c r="CD13" s="1219"/>
      <c r="CE13" s="1219"/>
      <c r="CF13" s="1219"/>
      <c r="CG13" s="1219"/>
      <c r="CH13" s="1219"/>
      <c r="CI13" s="1219"/>
      <c r="CJ13" s="1219"/>
      <c r="CK13" s="1219"/>
      <c r="CL13" s="1219"/>
      <c r="CM13" s="1219"/>
      <c r="CN13" s="1219"/>
      <c r="CO13" s="1219"/>
      <c r="CP13" s="1219"/>
      <c r="CQ13" s="1219"/>
      <c r="CR13" s="1219"/>
      <c r="CS13" s="1219"/>
      <c r="CT13" s="1219"/>
      <c r="CU13" s="1219"/>
      <c r="CV13" s="1219"/>
      <c r="CW13" s="1219"/>
      <c r="CX13" s="1219"/>
      <c r="CY13" s="1219"/>
      <c r="CZ13" s="1219"/>
      <c r="DA13" s="1219"/>
      <c r="DB13" s="1219"/>
      <c r="DC13" s="1219"/>
      <c r="DD13" s="1219"/>
      <c r="DE13" s="1219"/>
    </row>
    <row r="14" spans="1:109" s="259" customFormat="1" x14ac:dyDescent="0.15">
      <c r="A14" s="1219"/>
      <c r="B14" s="1219"/>
      <c r="C14" s="1219"/>
      <c r="D14" s="1219"/>
      <c r="E14" s="1219"/>
      <c r="F14" s="1219"/>
      <c r="G14" s="1219"/>
      <c r="H14" s="1219"/>
      <c r="I14" s="1219"/>
      <c r="J14" s="1219"/>
      <c r="K14" s="1219"/>
      <c r="L14" s="1219"/>
      <c r="M14" s="1219"/>
      <c r="N14" s="1219"/>
      <c r="O14" s="1219"/>
      <c r="P14" s="1219"/>
      <c r="Q14" s="1219"/>
      <c r="R14" s="1219"/>
      <c r="S14" s="1219"/>
      <c r="T14" s="1219"/>
      <c r="U14" s="1219"/>
      <c r="V14" s="1219"/>
      <c r="W14" s="1219"/>
      <c r="X14" s="1219"/>
      <c r="Y14" s="1219"/>
      <c r="Z14" s="1219"/>
      <c r="AA14" s="1219"/>
      <c r="AB14" s="1219"/>
      <c r="AC14" s="1219"/>
      <c r="AD14" s="1219"/>
      <c r="AE14" s="1219"/>
      <c r="AF14" s="1219"/>
      <c r="AG14" s="1219"/>
      <c r="AH14" s="1219"/>
      <c r="AI14" s="1219"/>
      <c r="AJ14" s="1219"/>
      <c r="AK14" s="1219"/>
      <c r="AL14" s="1219"/>
      <c r="AM14" s="1219"/>
      <c r="AN14" s="1219"/>
      <c r="AO14" s="1219"/>
      <c r="AP14" s="1219"/>
      <c r="AQ14" s="1219"/>
      <c r="AR14" s="1219"/>
      <c r="AS14" s="1219"/>
      <c r="AT14" s="1219"/>
      <c r="AU14" s="1219"/>
      <c r="AV14" s="1219"/>
      <c r="AW14" s="1219"/>
      <c r="AX14" s="1219"/>
      <c r="AY14" s="1219"/>
      <c r="AZ14" s="1219"/>
      <c r="BA14" s="1219"/>
      <c r="BB14" s="1219"/>
      <c r="BC14" s="1219"/>
      <c r="BD14" s="1219"/>
      <c r="BE14" s="1219"/>
      <c r="BF14" s="1219"/>
      <c r="BG14" s="1219"/>
      <c r="BH14" s="1219"/>
      <c r="BI14" s="1219"/>
      <c r="BJ14" s="1219"/>
      <c r="BK14" s="1219"/>
      <c r="BL14" s="1219"/>
      <c r="BM14" s="1219"/>
      <c r="BN14" s="1219"/>
      <c r="BO14" s="1219"/>
      <c r="BP14" s="1219"/>
      <c r="BQ14" s="1219"/>
      <c r="BR14" s="1219"/>
      <c r="BS14" s="1219"/>
      <c r="BT14" s="1219"/>
      <c r="BU14" s="1219"/>
      <c r="BV14" s="1219"/>
      <c r="BW14" s="1219"/>
      <c r="BX14" s="1219"/>
      <c r="BY14" s="1219"/>
      <c r="BZ14" s="1219"/>
      <c r="CA14" s="1219"/>
      <c r="CB14" s="1219"/>
      <c r="CC14" s="1219"/>
      <c r="CD14" s="1219"/>
      <c r="CE14" s="1219"/>
      <c r="CF14" s="1219"/>
      <c r="CG14" s="1219"/>
      <c r="CH14" s="1219"/>
      <c r="CI14" s="1219"/>
      <c r="CJ14" s="1219"/>
      <c r="CK14" s="1219"/>
      <c r="CL14" s="1219"/>
      <c r="CM14" s="1219"/>
      <c r="CN14" s="1219"/>
      <c r="CO14" s="1219"/>
      <c r="CP14" s="1219"/>
      <c r="CQ14" s="1219"/>
      <c r="CR14" s="1219"/>
      <c r="CS14" s="1219"/>
      <c r="CT14" s="1219"/>
      <c r="CU14" s="1219"/>
      <c r="CV14" s="1219"/>
      <c r="CW14" s="1219"/>
      <c r="CX14" s="1219"/>
      <c r="CY14" s="1219"/>
      <c r="CZ14" s="1219"/>
      <c r="DA14" s="1219"/>
      <c r="DB14" s="1219"/>
      <c r="DC14" s="1219"/>
      <c r="DD14" s="1219"/>
      <c r="DE14" s="1219"/>
    </row>
    <row r="15" spans="1:109" s="259" customFormat="1" x14ac:dyDescent="0.15">
      <c r="A15" s="1218"/>
      <c r="B15" s="1219"/>
      <c r="C15" s="1219"/>
      <c r="D15" s="1219"/>
      <c r="E15" s="1219"/>
      <c r="F15" s="1219"/>
      <c r="G15" s="1219"/>
      <c r="H15" s="1219"/>
      <c r="I15" s="1219"/>
      <c r="J15" s="1219"/>
      <c r="K15" s="1219"/>
      <c r="L15" s="1219"/>
      <c r="M15" s="1219"/>
      <c r="N15" s="1219"/>
      <c r="O15" s="1219"/>
      <c r="P15" s="1219"/>
      <c r="Q15" s="1219"/>
      <c r="R15" s="1219"/>
      <c r="S15" s="1219"/>
      <c r="T15" s="1219"/>
      <c r="U15" s="1219"/>
      <c r="V15" s="1219"/>
      <c r="W15" s="1219"/>
      <c r="X15" s="1219"/>
      <c r="Y15" s="1219"/>
      <c r="Z15" s="1219"/>
      <c r="AA15" s="1219"/>
      <c r="AB15" s="1219"/>
      <c r="AC15" s="1219"/>
      <c r="AD15" s="1219"/>
      <c r="AE15" s="1219"/>
      <c r="AF15" s="1219"/>
      <c r="AG15" s="1219"/>
      <c r="AH15" s="1219"/>
      <c r="AI15" s="1219"/>
      <c r="AJ15" s="1219"/>
      <c r="AK15" s="1219"/>
      <c r="AL15" s="1219"/>
      <c r="AM15" s="1219"/>
      <c r="AN15" s="1219"/>
      <c r="AO15" s="1219"/>
      <c r="AP15" s="1219"/>
      <c r="AQ15" s="1219"/>
      <c r="AR15" s="1219"/>
      <c r="AS15" s="1219"/>
      <c r="AT15" s="1219"/>
      <c r="AU15" s="1219"/>
      <c r="AV15" s="1219"/>
      <c r="AW15" s="1219"/>
      <c r="AX15" s="1219"/>
      <c r="AY15" s="1219"/>
      <c r="AZ15" s="1219"/>
      <c r="BA15" s="1219"/>
      <c r="BB15" s="1219"/>
      <c r="BC15" s="1219"/>
      <c r="BD15" s="1219"/>
      <c r="BE15" s="1219"/>
      <c r="BF15" s="1219"/>
      <c r="BG15" s="1219"/>
      <c r="BH15" s="1219"/>
      <c r="BI15" s="1219"/>
      <c r="BJ15" s="1219"/>
      <c r="BK15" s="1219"/>
      <c r="BL15" s="1219"/>
      <c r="BM15" s="1219"/>
      <c r="BN15" s="1219"/>
      <c r="BO15" s="1219"/>
      <c r="BP15" s="1219"/>
      <c r="BQ15" s="1219"/>
      <c r="BR15" s="1219"/>
      <c r="BS15" s="1219"/>
      <c r="BT15" s="1219"/>
      <c r="BU15" s="1219"/>
      <c r="BV15" s="1219"/>
      <c r="BW15" s="1219"/>
      <c r="BX15" s="1219"/>
      <c r="BY15" s="1219"/>
      <c r="BZ15" s="1219"/>
      <c r="CA15" s="1219"/>
      <c r="CB15" s="1219"/>
      <c r="CC15" s="1219"/>
      <c r="CD15" s="1219"/>
      <c r="CE15" s="1219"/>
      <c r="CF15" s="1219"/>
      <c r="CG15" s="1219"/>
      <c r="CH15" s="1219"/>
      <c r="CI15" s="1219"/>
      <c r="CJ15" s="1219"/>
      <c r="CK15" s="1219"/>
      <c r="CL15" s="1219"/>
      <c r="CM15" s="1219"/>
      <c r="CN15" s="1219"/>
      <c r="CO15" s="1219"/>
      <c r="CP15" s="1219"/>
      <c r="CQ15" s="1219"/>
      <c r="CR15" s="1219"/>
      <c r="CS15" s="1219"/>
      <c r="CT15" s="1219"/>
      <c r="CU15" s="1219"/>
      <c r="CV15" s="1219"/>
      <c r="CW15" s="1219"/>
      <c r="CX15" s="1219"/>
      <c r="CY15" s="1219"/>
      <c r="CZ15" s="1219"/>
      <c r="DA15" s="1219"/>
      <c r="DB15" s="1219"/>
      <c r="DC15" s="1219"/>
      <c r="DD15" s="1219"/>
      <c r="DE15" s="1219"/>
    </row>
    <row r="16" spans="1:109" s="259" customFormat="1" x14ac:dyDescent="0.15">
      <c r="A16" s="1218"/>
      <c r="B16" s="1219"/>
      <c r="C16" s="1219"/>
      <c r="D16" s="1219"/>
      <c r="E16" s="1219"/>
      <c r="F16" s="1219"/>
      <c r="G16" s="1219"/>
      <c r="H16" s="1219"/>
      <c r="I16" s="1219"/>
      <c r="J16" s="1219"/>
      <c r="K16" s="1219"/>
      <c r="L16" s="1219"/>
      <c r="M16" s="1219"/>
      <c r="N16" s="1219"/>
      <c r="O16" s="1219"/>
      <c r="P16" s="1219"/>
      <c r="Q16" s="1219"/>
      <c r="R16" s="1219"/>
      <c r="S16" s="1219"/>
      <c r="T16" s="1219"/>
      <c r="U16" s="1219"/>
      <c r="V16" s="1219"/>
      <c r="W16" s="1219"/>
      <c r="X16" s="1219"/>
      <c r="Y16" s="1219"/>
      <c r="Z16" s="1219"/>
      <c r="AA16" s="1219"/>
      <c r="AB16" s="1219"/>
      <c r="AC16" s="1219"/>
      <c r="AD16" s="1219"/>
      <c r="AE16" s="1219"/>
      <c r="AF16" s="1219"/>
      <c r="AG16" s="1219"/>
      <c r="AH16" s="1219"/>
      <c r="AI16" s="1219"/>
      <c r="AJ16" s="1219"/>
      <c r="AK16" s="1219"/>
      <c r="AL16" s="1219"/>
      <c r="AM16" s="1219"/>
      <c r="AN16" s="1219"/>
      <c r="AO16" s="1219"/>
      <c r="AP16" s="1219"/>
      <c r="AQ16" s="1219"/>
      <c r="AR16" s="1219"/>
      <c r="AS16" s="1219"/>
      <c r="AT16" s="1219"/>
      <c r="AU16" s="1219"/>
      <c r="AV16" s="1219"/>
      <c r="AW16" s="1219"/>
      <c r="AX16" s="1219"/>
      <c r="AY16" s="1219"/>
      <c r="AZ16" s="1219"/>
      <c r="BA16" s="1219"/>
      <c r="BB16" s="1219"/>
      <c r="BC16" s="1219"/>
      <c r="BD16" s="1219"/>
      <c r="BE16" s="1219"/>
      <c r="BF16" s="1219"/>
      <c r="BG16" s="1219"/>
      <c r="BH16" s="1219"/>
      <c r="BI16" s="1219"/>
      <c r="BJ16" s="1219"/>
      <c r="BK16" s="1219"/>
      <c r="BL16" s="1219"/>
      <c r="BM16" s="1219"/>
      <c r="BN16" s="1219"/>
      <c r="BO16" s="1219"/>
      <c r="BP16" s="1219"/>
      <c r="BQ16" s="1219"/>
      <c r="BR16" s="1219"/>
      <c r="BS16" s="1219"/>
      <c r="BT16" s="1219"/>
      <c r="BU16" s="1219"/>
      <c r="BV16" s="1219"/>
      <c r="BW16" s="1219"/>
      <c r="BX16" s="1219"/>
      <c r="BY16" s="1219"/>
      <c r="BZ16" s="1219"/>
      <c r="CA16" s="1219"/>
      <c r="CB16" s="1219"/>
      <c r="CC16" s="1219"/>
      <c r="CD16" s="1219"/>
      <c r="CE16" s="1219"/>
      <c r="CF16" s="1219"/>
      <c r="CG16" s="1219"/>
      <c r="CH16" s="1219"/>
      <c r="CI16" s="1219"/>
      <c r="CJ16" s="1219"/>
      <c r="CK16" s="1219"/>
      <c r="CL16" s="1219"/>
      <c r="CM16" s="1219"/>
      <c r="CN16" s="1219"/>
      <c r="CO16" s="1219"/>
      <c r="CP16" s="1219"/>
      <c r="CQ16" s="1219"/>
      <c r="CR16" s="1219"/>
      <c r="CS16" s="1219"/>
      <c r="CT16" s="1219"/>
      <c r="CU16" s="1219"/>
      <c r="CV16" s="1219"/>
      <c r="CW16" s="1219"/>
      <c r="CX16" s="1219"/>
      <c r="CY16" s="1219"/>
      <c r="CZ16" s="1219"/>
      <c r="DA16" s="1219"/>
      <c r="DB16" s="1219"/>
      <c r="DC16" s="1219"/>
      <c r="DD16" s="1219"/>
      <c r="DE16" s="1219"/>
    </row>
    <row r="17" spans="1:109" s="259" customFormat="1" x14ac:dyDescent="0.15">
      <c r="A17" s="1218"/>
      <c r="B17" s="1219"/>
      <c r="C17" s="1219"/>
      <c r="D17" s="1219"/>
      <c r="E17" s="1219"/>
      <c r="F17" s="1219"/>
      <c r="G17" s="1219"/>
      <c r="H17" s="1219"/>
      <c r="I17" s="1219"/>
      <c r="J17" s="1219"/>
      <c r="K17" s="1219"/>
      <c r="L17" s="1219"/>
      <c r="M17" s="1219"/>
      <c r="N17" s="1219"/>
      <c r="O17" s="1219"/>
      <c r="P17" s="1219"/>
      <c r="Q17" s="1219"/>
      <c r="R17" s="1219"/>
      <c r="S17" s="1219"/>
      <c r="T17" s="1219"/>
      <c r="U17" s="1219"/>
      <c r="V17" s="1219"/>
      <c r="W17" s="1219"/>
      <c r="X17" s="1219"/>
      <c r="Y17" s="1219"/>
      <c r="Z17" s="1219"/>
      <c r="AA17" s="1219"/>
      <c r="AB17" s="1219"/>
      <c r="AC17" s="1219"/>
      <c r="AD17" s="1219"/>
      <c r="AE17" s="1219"/>
      <c r="AF17" s="1219"/>
      <c r="AG17" s="1219"/>
      <c r="AH17" s="1219"/>
      <c r="AI17" s="1219"/>
      <c r="AJ17" s="1219"/>
      <c r="AK17" s="1219"/>
      <c r="AL17" s="1219"/>
      <c r="AM17" s="1219"/>
      <c r="AN17" s="1219"/>
      <c r="AO17" s="1219"/>
      <c r="AP17" s="1219"/>
      <c r="AQ17" s="1219"/>
      <c r="AR17" s="1219"/>
      <c r="AS17" s="1219"/>
      <c r="AT17" s="1219"/>
      <c r="AU17" s="1219"/>
      <c r="AV17" s="1219"/>
      <c r="AW17" s="1219"/>
      <c r="AX17" s="1219"/>
      <c r="AY17" s="1219"/>
      <c r="AZ17" s="1219"/>
      <c r="BA17" s="1219"/>
      <c r="BB17" s="1219"/>
      <c r="BC17" s="1219"/>
      <c r="BD17" s="1219"/>
      <c r="BE17" s="1219"/>
      <c r="BF17" s="1219"/>
      <c r="BG17" s="1219"/>
      <c r="BH17" s="1219"/>
      <c r="BI17" s="1219"/>
      <c r="BJ17" s="1219"/>
      <c r="BK17" s="1219"/>
      <c r="BL17" s="1219"/>
      <c r="BM17" s="1219"/>
      <c r="BN17" s="1219"/>
      <c r="BO17" s="1219"/>
      <c r="BP17" s="1219"/>
      <c r="BQ17" s="1219"/>
      <c r="BR17" s="1219"/>
      <c r="BS17" s="1219"/>
      <c r="BT17" s="1219"/>
      <c r="BU17" s="1219"/>
      <c r="BV17" s="1219"/>
      <c r="BW17" s="1219"/>
      <c r="BX17" s="1219"/>
      <c r="BY17" s="1219"/>
      <c r="BZ17" s="1219"/>
      <c r="CA17" s="1219"/>
      <c r="CB17" s="1219"/>
      <c r="CC17" s="1219"/>
      <c r="CD17" s="1219"/>
      <c r="CE17" s="1219"/>
      <c r="CF17" s="1219"/>
      <c r="CG17" s="1219"/>
      <c r="CH17" s="1219"/>
      <c r="CI17" s="1219"/>
      <c r="CJ17" s="1219"/>
      <c r="CK17" s="1219"/>
      <c r="CL17" s="1219"/>
      <c r="CM17" s="1219"/>
      <c r="CN17" s="1219"/>
      <c r="CO17" s="1219"/>
      <c r="CP17" s="1219"/>
      <c r="CQ17" s="1219"/>
      <c r="CR17" s="1219"/>
      <c r="CS17" s="1219"/>
      <c r="CT17" s="1219"/>
      <c r="CU17" s="1219"/>
      <c r="CV17" s="1219"/>
      <c r="CW17" s="1219"/>
      <c r="CX17" s="1219"/>
      <c r="CY17" s="1219"/>
      <c r="CZ17" s="1219"/>
      <c r="DA17" s="1219"/>
      <c r="DB17" s="1219"/>
      <c r="DC17" s="1219"/>
      <c r="DD17" s="1219"/>
      <c r="DE17" s="1219"/>
    </row>
    <row r="18" spans="1:109" s="259" customFormat="1" x14ac:dyDescent="0.15">
      <c r="A18" s="1218"/>
      <c r="B18" s="1219"/>
      <c r="C18" s="1219"/>
      <c r="D18" s="1219"/>
      <c r="E18" s="1219"/>
      <c r="F18" s="1219"/>
      <c r="G18" s="1219"/>
      <c r="H18" s="1219"/>
      <c r="I18" s="1219"/>
      <c r="J18" s="1219"/>
      <c r="K18" s="1219"/>
      <c r="L18" s="1219"/>
      <c r="M18" s="1219"/>
      <c r="N18" s="1219"/>
      <c r="O18" s="1219"/>
      <c r="P18" s="1219"/>
      <c r="Q18" s="1219"/>
      <c r="R18" s="1219"/>
      <c r="S18" s="1219"/>
      <c r="T18" s="1219"/>
      <c r="U18" s="1219"/>
      <c r="V18" s="1219"/>
      <c r="W18" s="1219"/>
      <c r="X18" s="1219"/>
      <c r="Y18" s="1219"/>
      <c r="Z18" s="1219"/>
      <c r="AA18" s="1219"/>
      <c r="AB18" s="1219"/>
      <c r="AC18" s="1219"/>
      <c r="AD18" s="1219"/>
      <c r="AE18" s="1219"/>
      <c r="AF18" s="1219"/>
      <c r="AG18" s="1219"/>
      <c r="AH18" s="1219"/>
      <c r="AI18" s="1219"/>
      <c r="AJ18" s="1219"/>
      <c r="AK18" s="1219"/>
      <c r="AL18" s="1219"/>
      <c r="AM18" s="1219"/>
      <c r="AN18" s="1219"/>
      <c r="AO18" s="1219"/>
      <c r="AP18" s="1219"/>
      <c r="AQ18" s="1219"/>
      <c r="AR18" s="1219"/>
      <c r="AS18" s="1219"/>
      <c r="AT18" s="1219"/>
      <c r="AU18" s="1219"/>
      <c r="AV18" s="1219"/>
      <c r="AW18" s="1219"/>
      <c r="AX18" s="1219"/>
      <c r="AY18" s="1219"/>
      <c r="AZ18" s="1219"/>
      <c r="BA18" s="1219"/>
      <c r="BB18" s="1219"/>
      <c r="BC18" s="1219"/>
      <c r="BD18" s="1219"/>
      <c r="BE18" s="1219"/>
      <c r="BF18" s="1219"/>
      <c r="BG18" s="1219"/>
      <c r="BH18" s="1219"/>
      <c r="BI18" s="1219"/>
      <c r="BJ18" s="1219"/>
      <c r="BK18" s="1219"/>
      <c r="BL18" s="1219"/>
      <c r="BM18" s="1219"/>
      <c r="BN18" s="1219"/>
      <c r="BO18" s="1219"/>
      <c r="BP18" s="1219"/>
      <c r="BQ18" s="1219"/>
      <c r="BR18" s="1219"/>
      <c r="BS18" s="1219"/>
      <c r="BT18" s="1219"/>
      <c r="BU18" s="1219"/>
      <c r="BV18" s="1219"/>
      <c r="BW18" s="1219"/>
      <c r="BX18" s="1219"/>
      <c r="BY18" s="1219"/>
      <c r="BZ18" s="1219"/>
      <c r="CA18" s="1219"/>
      <c r="CB18" s="1219"/>
      <c r="CC18" s="1219"/>
      <c r="CD18" s="1219"/>
      <c r="CE18" s="1219"/>
      <c r="CF18" s="1219"/>
      <c r="CG18" s="1219"/>
      <c r="CH18" s="1219"/>
      <c r="CI18" s="1219"/>
      <c r="CJ18" s="1219"/>
      <c r="CK18" s="1219"/>
      <c r="CL18" s="1219"/>
      <c r="CM18" s="1219"/>
      <c r="CN18" s="1219"/>
      <c r="CO18" s="1219"/>
      <c r="CP18" s="1219"/>
      <c r="CQ18" s="1219"/>
      <c r="CR18" s="1219"/>
      <c r="CS18" s="1219"/>
      <c r="CT18" s="1219"/>
      <c r="CU18" s="1219"/>
      <c r="CV18" s="1219"/>
      <c r="CW18" s="1219"/>
      <c r="CX18" s="1219"/>
      <c r="CY18" s="1219"/>
      <c r="CZ18" s="1219"/>
      <c r="DA18" s="1219"/>
      <c r="DB18" s="1219"/>
      <c r="DC18" s="1219"/>
      <c r="DD18" s="1219"/>
      <c r="DE18" s="1219"/>
    </row>
    <row r="19" spans="1:109" x14ac:dyDescent="0.15">
      <c r="DD19" s="1218"/>
      <c r="DE19" s="1218"/>
    </row>
    <row r="20" spans="1:109" x14ac:dyDescent="0.15">
      <c r="DD20" s="1218"/>
      <c r="DE20" s="1218"/>
    </row>
    <row r="21" spans="1:109" ht="17.25" customHeight="1" x14ac:dyDescent="0.15">
      <c r="B21" s="1220"/>
      <c r="C21" s="1221"/>
      <c r="D21" s="1221"/>
      <c r="E21" s="1221"/>
      <c r="F21" s="1221"/>
      <c r="G21" s="1221"/>
      <c r="H21" s="1221"/>
      <c r="I21" s="1221"/>
      <c r="J21" s="1221"/>
      <c r="K21" s="1221"/>
      <c r="L21" s="1221"/>
      <c r="M21" s="1221"/>
      <c r="N21" s="1222"/>
      <c r="O21" s="1221"/>
      <c r="P21" s="1221"/>
      <c r="Q21" s="1221"/>
      <c r="R21" s="1221"/>
      <c r="S21" s="1221"/>
      <c r="T21" s="1221"/>
      <c r="U21" s="1221"/>
      <c r="V21" s="1221"/>
      <c r="W21" s="1221"/>
      <c r="X21" s="1221"/>
      <c r="Y21" s="1221"/>
      <c r="Z21" s="1221"/>
      <c r="AA21" s="1221"/>
      <c r="AB21" s="1221"/>
      <c r="AC21" s="1221"/>
      <c r="AD21" s="1221"/>
      <c r="AE21" s="1221"/>
      <c r="AF21" s="1221"/>
      <c r="AG21" s="1221"/>
      <c r="AH21" s="1221"/>
      <c r="AI21" s="1221"/>
      <c r="AJ21" s="1221"/>
      <c r="AK21" s="1221"/>
      <c r="AL21" s="1221"/>
      <c r="AM21" s="1221"/>
      <c r="AN21" s="1221"/>
      <c r="AO21" s="1221"/>
      <c r="AP21" s="1221"/>
      <c r="AQ21" s="1221"/>
      <c r="AR21" s="1221"/>
      <c r="AS21" s="1221"/>
      <c r="AT21" s="1222"/>
      <c r="AU21" s="1221"/>
      <c r="AV21" s="1221"/>
      <c r="AW21" s="1221"/>
      <c r="AX21" s="1221"/>
      <c r="AY21" s="1221"/>
      <c r="AZ21" s="1221"/>
      <c r="BA21" s="1221"/>
      <c r="BB21" s="1221"/>
      <c r="BC21" s="1221"/>
      <c r="BD21" s="1221"/>
      <c r="BE21" s="1221"/>
      <c r="BF21" s="1222"/>
      <c r="BG21" s="1221"/>
      <c r="BH21" s="1221"/>
      <c r="BI21" s="1221"/>
      <c r="BJ21" s="1221"/>
      <c r="BK21" s="1221"/>
      <c r="BL21" s="1221"/>
      <c r="BM21" s="1221"/>
      <c r="BN21" s="1221"/>
      <c r="BO21" s="1221"/>
      <c r="BP21" s="1221"/>
      <c r="BQ21" s="1221"/>
      <c r="BR21" s="1222"/>
      <c r="BS21" s="1221"/>
      <c r="BT21" s="1221"/>
      <c r="BU21" s="1221"/>
      <c r="BV21" s="1221"/>
      <c r="BW21" s="1221"/>
      <c r="BX21" s="1221"/>
      <c r="BY21" s="1221"/>
      <c r="BZ21" s="1221"/>
      <c r="CA21" s="1221"/>
      <c r="CB21" s="1221"/>
      <c r="CC21" s="1221"/>
      <c r="CD21" s="1222"/>
      <c r="CE21" s="1221"/>
      <c r="CF21" s="1221"/>
      <c r="CG21" s="1221"/>
      <c r="CH21" s="1221"/>
      <c r="CI21" s="1221"/>
      <c r="CJ21" s="1221"/>
      <c r="CK21" s="1221"/>
      <c r="CL21" s="1221"/>
      <c r="CM21" s="1221"/>
      <c r="CN21" s="1221"/>
      <c r="CO21" s="1221"/>
      <c r="CP21" s="1222"/>
      <c r="CQ21" s="1221"/>
      <c r="CR21" s="1221"/>
      <c r="CS21" s="1221"/>
      <c r="CT21" s="1221"/>
      <c r="CU21" s="1221"/>
      <c r="CV21" s="1221"/>
      <c r="CW21" s="1221"/>
      <c r="CX21" s="1221"/>
      <c r="CY21" s="1221"/>
      <c r="CZ21" s="1221"/>
      <c r="DA21" s="1221"/>
      <c r="DB21" s="1222"/>
      <c r="DC21" s="1221"/>
      <c r="DD21" s="1223"/>
      <c r="DE21" s="1218"/>
    </row>
    <row r="22" spans="1:109" ht="17.25" customHeight="1" x14ac:dyDescent="0.15">
      <c r="B22" s="1224"/>
    </row>
    <row r="23" spans="1:109" x14ac:dyDescent="0.15">
      <c r="B23" s="1224"/>
    </row>
    <row r="24" spans="1:109" x14ac:dyDescent="0.15">
      <c r="B24" s="1224"/>
    </row>
    <row r="25" spans="1:109" x14ac:dyDescent="0.15">
      <c r="B25" s="1224"/>
    </row>
    <row r="26" spans="1:109" x14ac:dyDescent="0.15">
      <c r="B26" s="1224"/>
    </row>
    <row r="27" spans="1:109" x14ac:dyDescent="0.15">
      <c r="B27" s="1224"/>
    </row>
    <row r="28" spans="1:109" x14ac:dyDescent="0.15">
      <c r="B28" s="1224"/>
    </row>
    <row r="29" spans="1:109" x14ac:dyDescent="0.15">
      <c r="B29" s="1224"/>
    </row>
    <row r="30" spans="1:109" x14ac:dyDescent="0.15">
      <c r="B30" s="1224"/>
    </row>
    <row r="31" spans="1:109" x14ac:dyDescent="0.15">
      <c r="B31" s="1224"/>
    </row>
    <row r="32" spans="1:109" x14ac:dyDescent="0.15">
      <c r="B32" s="1224"/>
    </row>
    <row r="33" spans="2:109" x14ac:dyDescent="0.15">
      <c r="B33" s="1224"/>
    </row>
    <row r="34" spans="2:109" x14ac:dyDescent="0.15">
      <c r="B34" s="1224"/>
    </row>
    <row r="35" spans="2:109" x14ac:dyDescent="0.15">
      <c r="B35" s="1224"/>
    </row>
    <row r="36" spans="2:109" x14ac:dyDescent="0.15">
      <c r="B36" s="1224"/>
    </row>
    <row r="37" spans="2:109" x14ac:dyDescent="0.15">
      <c r="B37" s="1224"/>
    </row>
    <row r="38" spans="2:109" x14ac:dyDescent="0.15">
      <c r="B38" s="1224"/>
    </row>
    <row r="39" spans="2:109" x14ac:dyDescent="0.15">
      <c r="B39" s="1226"/>
      <c r="C39" s="1227"/>
      <c r="D39" s="1227"/>
      <c r="E39" s="1227"/>
      <c r="F39" s="1227"/>
      <c r="G39" s="1227"/>
      <c r="H39" s="1227"/>
      <c r="I39" s="1227"/>
      <c r="J39" s="1227"/>
      <c r="K39" s="1227"/>
      <c r="L39" s="1227"/>
      <c r="M39" s="1227"/>
      <c r="N39" s="1227"/>
      <c r="O39" s="1227"/>
      <c r="P39" s="1227"/>
      <c r="Q39" s="1227"/>
      <c r="R39" s="1227"/>
      <c r="S39" s="1227"/>
      <c r="T39" s="1227"/>
      <c r="U39" s="1227"/>
      <c r="V39" s="1227"/>
      <c r="W39" s="1227"/>
      <c r="X39" s="1227"/>
      <c r="Y39" s="1227"/>
      <c r="Z39" s="1227"/>
      <c r="AA39" s="1227"/>
      <c r="AB39" s="1227"/>
      <c r="AC39" s="1227"/>
      <c r="AD39" s="1227"/>
      <c r="AE39" s="1227"/>
      <c r="AF39" s="1227"/>
      <c r="AG39" s="1227"/>
      <c r="AH39" s="1227"/>
      <c r="AI39" s="1227"/>
      <c r="AJ39" s="1227"/>
      <c r="AK39" s="1227"/>
      <c r="AL39" s="1227"/>
      <c r="AM39" s="1227"/>
      <c r="AN39" s="1227"/>
      <c r="AO39" s="1227"/>
      <c r="AP39" s="1227"/>
      <c r="AQ39" s="1227"/>
      <c r="AR39" s="1227"/>
      <c r="AS39" s="1227"/>
      <c r="AT39" s="1227"/>
      <c r="AU39" s="1227"/>
      <c r="AV39" s="1227"/>
      <c r="AW39" s="1227"/>
      <c r="AX39" s="1227"/>
      <c r="AY39" s="1227"/>
      <c r="AZ39" s="1227"/>
      <c r="BA39" s="1227"/>
      <c r="BB39" s="1227"/>
      <c r="BC39" s="1227"/>
      <c r="BD39" s="1227"/>
      <c r="BE39" s="1227"/>
      <c r="BF39" s="1227"/>
      <c r="BG39" s="1227"/>
      <c r="BH39" s="1227"/>
      <c r="BI39" s="1227"/>
      <c r="BJ39" s="1227"/>
      <c r="BK39" s="1227"/>
      <c r="BL39" s="1227"/>
      <c r="BM39" s="1227"/>
      <c r="BN39" s="1227"/>
      <c r="BO39" s="1227"/>
      <c r="BP39" s="1227"/>
      <c r="BQ39" s="1227"/>
      <c r="BR39" s="1227"/>
      <c r="BS39" s="1227"/>
      <c r="BT39" s="1227"/>
      <c r="BU39" s="1227"/>
      <c r="BV39" s="1227"/>
      <c r="BW39" s="1227"/>
      <c r="BX39" s="1227"/>
      <c r="BY39" s="1227"/>
      <c r="BZ39" s="1227"/>
      <c r="CA39" s="1227"/>
      <c r="CB39" s="1227"/>
      <c r="CC39" s="1227"/>
      <c r="CD39" s="1227"/>
      <c r="CE39" s="1227"/>
      <c r="CF39" s="1227"/>
      <c r="CG39" s="1227"/>
      <c r="CH39" s="1227"/>
      <c r="CI39" s="1227"/>
      <c r="CJ39" s="1227"/>
      <c r="CK39" s="1227"/>
      <c r="CL39" s="1227"/>
      <c r="CM39" s="1227"/>
      <c r="CN39" s="1227"/>
      <c r="CO39" s="1227"/>
      <c r="CP39" s="1227"/>
      <c r="CQ39" s="1227"/>
      <c r="CR39" s="1227"/>
      <c r="CS39" s="1227"/>
      <c r="CT39" s="1227"/>
      <c r="CU39" s="1227"/>
      <c r="CV39" s="1227"/>
      <c r="CW39" s="1227"/>
      <c r="CX39" s="1227"/>
      <c r="CY39" s="1227"/>
      <c r="CZ39" s="1227"/>
      <c r="DA39" s="1227"/>
      <c r="DB39" s="1227"/>
      <c r="DC39" s="1227"/>
      <c r="DD39" s="1228"/>
    </row>
    <row r="40" spans="2:109" x14ac:dyDescent="0.15">
      <c r="B40" s="1229"/>
      <c r="DD40" s="1229"/>
      <c r="DE40" s="1218"/>
    </row>
    <row r="41" spans="2:109" ht="17.25" x14ac:dyDescent="0.15">
      <c r="B41" s="1230" t="s">
        <v>564</v>
      </c>
      <c r="C41" s="1221"/>
      <c r="D41" s="1221"/>
      <c r="E41" s="1221"/>
      <c r="F41" s="1221"/>
      <c r="G41" s="1221"/>
      <c r="H41" s="1221"/>
      <c r="I41" s="1221"/>
      <c r="J41" s="1221"/>
      <c r="K41" s="1221"/>
      <c r="L41" s="1221"/>
      <c r="M41" s="1221"/>
      <c r="N41" s="1221"/>
      <c r="O41" s="1221"/>
      <c r="P41" s="1221"/>
      <c r="Q41" s="1221"/>
      <c r="R41" s="1221"/>
      <c r="S41" s="1221"/>
      <c r="T41" s="1221"/>
      <c r="U41" s="1221"/>
      <c r="V41" s="1221"/>
      <c r="W41" s="1221"/>
      <c r="X41" s="1221"/>
      <c r="Y41" s="1221"/>
      <c r="Z41" s="1221"/>
      <c r="AA41" s="1221"/>
      <c r="AB41" s="1221"/>
      <c r="AC41" s="1221"/>
      <c r="AD41" s="1221"/>
      <c r="AE41" s="1221"/>
      <c r="AF41" s="1221"/>
      <c r="AG41" s="1221"/>
      <c r="AH41" s="1221"/>
      <c r="AI41" s="1221"/>
      <c r="AJ41" s="1221"/>
      <c r="AK41" s="1221"/>
      <c r="AL41" s="1221"/>
      <c r="AM41" s="1221"/>
      <c r="AN41" s="1221"/>
      <c r="AO41" s="1221"/>
      <c r="AP41" s="1221"/>
      <c r="AQ41" s="1221"/>
      <c r="AR41" s="1221"/>
      <c r="AS41" s="1221"/>
      <c r="AT41" s="1221"/>
      <c r="AU41" s="1221"/>
      <c r="AV41" s="1221"/>
      <c r="AW41" s="1221"/>
      <c r="AX41" s="1221"/>
      <c r="AY41" s="1221"/>
      <c r="AZ41" s="1221"/>
      <c r="BA41" s="1221"/>
      <c r="BB41" s="1221"/>
      <c r="BC41" s="1221"/>
      <c r="BD41" s="1221"/>
      <c r="BE41" s="1221"/>
      <c r="BF41" s="1221"/>
      <c r="BG41" s="1221"/>
      <c r="BH41" s="1221"/>
      <c r="BI41" s="1221"/>
      <c r="BJ41" s="1221"/>
      <c r="BK41" s="1221"/>
      <c r="BL41" s="1221"/>
      <c r="BM41" s="1221"/>
      <c r="BN41" s="1221"/>
      <c r="BO41" s="1221"/>
      <c r="BP41" s="1221"/>
      <c r="BQ41" s="1221"/>
      <c r="BR41" s="1221"/>
      <c r="BS41" s="1221"/>
      <c r="BT41" s="1221"/>
      <c r="BU41" s="1221"/>
      <c r="BV41" s="1221"/>
      <c r="BW41" s="1221"/>
      <c r="BX41" s="1221"/>
      <c r="BY41" s="1221"/>
      <c r="BZ41" s="1221"/>
      <c r="CA41" s="1221"/>
      <c r="CB41" s="1221"/>
      <c r="CC41" s="1221"/>
      <c r="CD41" s="1221"/>
      <c r="CE41" s="1221"/>
      <c r="CF41" s="1221"/>
      <c r="CG41" s="1221"/>
      <c r="CH41" s="1221"/>
      <c r="CI41" s="1221"/>
      <c r="CJ41" s="1221"/>
      <c r="CK41" s="1221"/>
      <c r="CL41" s="1221"/>
      <c r="CM41" s="1221"/>
      <c r="CN41" s="1221"/>
      <c r="CO41" s="1221"/>
      <c r="CP41" s="1221"/>
      <c r="CQ41" s="1221"/>
      <c r="CR41" s="1221"/>
      <c r="CS41" s="1221"/>
      <c r="CT41" s="1221"/>
      <c r="CU41" s="1221"/>
      <c r="CV41" s="1221"/>
      <c r="CW41" s="1221"/>
      <c r="CX41" s="1221"/>
      <c r="CY41" s="1221"/>
      <c r="CZ41" s="1221"/>
      <c r="DA41" s="1221"/>
      <c r="DB41" s="1221"/>
      <c r="DC41" s="1221"/>
      <c r="DD41" s="1223"/>
    </row>
    <row r="42" spans="2:109" x14ac:dyDescent="0.15">
      <c r="B42" s="1224"/>
      <c r="G42" s="1231"/>
      <c r="I42" s="1232"/>
      <c r="J42" s="1232"/>
      <c r="K42" s="1232"/>
      <c r="AM42" s="1231"/>
      <c r="AN42" s="1231" t="s">
        <v>565</v>
      </c>
      <c r="AP42" s="1232"/>
      <c r="AQ42" s="1232"/>
      <c r="AR42" s="1232"/>
      <c r="AY42" s="1231"/>
      <c r="BA42" s="1232"/>
      <c r="BB42" s="1232"/>
      <c r="BC42" s="1232"/>
      <c r="BK42" s="1231"/>
      <c r="BM42" s="1232"/>
      <c r="BN42" s="1232"/>
      <c r="BO42" s="1232"/>
      <c r="BW42" s="1231"/>
      <c r="BY42" s="1232"/>
      <c r="BZ42" s="1232"/>
      <c r="CA42" s="1232"/>
      <c r="CI42" s="1231"/>
      <c r="CK42" s="1232"/>
      <c r="CL42" s="1232"/>
      <c r="CM42" s="1232"/>
      <c r="CU42" s="1231"/>
      <c r="CW42" s="1232"/>
      <c r="CX42" s="1232"/>
      <c r="CY42" s="1232"/>
    </row>
    <row r="43" spans="2:109" ht="13.5" customHeight="1" x14ac:dyDescent="0.15">
      <c r="B43" s="1224"/>
      <c r="AN43" s="1233" t="s">
        <v>566</v>
      </c>
      <c r="AO43" s="1234"/>
      <c r="AP43" s="1234"/>
      <c r="AQ43" s="1234"/>
      <c r="AR43" s="1234"/>
      <c r="AS43" s="1234"/>
      <c r="AT43" s="1234"/>
      <c r="AU43" s="1234"/>
      <c r="AV43" s="1234"/>
      <c r="AW43" s="1234"/>
      <c r="AX43" s="1234"/>
      <c r="AY43" s="1234"/>
      <c r="AZ43" s="1234"/>
      <c r="BA43" s="1234"/>
      <c r="BB43" s="1234"/>
      <c r="BC43" s="1234"/>
      <c r="BD43" s="1234"/>
      <c r="BE43" s="1234"/>
      <c r="BF43" s="1234"/>
      <c r="BG43" s="1234"/>
      <c r="BH43" s="1234"/>
      <c r="BI43" s="1234"/>
      <c r="BJ43" s="1234"/>
      <c r="BK43" s="1234"/>
      <c r="BL43" s="1234"/>
      <c r="BM43" s="1234"/>
      <c r="BN43" s="1234"/>
      <c r="BO43" s="1234"/>
      <c r="BP43" s="1234"/>
      <c r="BQ43" s="1234"/>
      <c r="BR43" s="1234"/>
      <c r="BS43" s="1234"/>
      <c r="BT43" s="1234"/>
      <c r="BU43" s="1234"/>
      <c r="BV43" s="1234"/>
      <c r="BW43" s="1234"/>
      <c r="BX43" s="1234"/>
      <c r="BY43" s="1234"/>
      <c r="BZ43" s="1234"/>
      <c r="CA43" s="1234"/>
      <c r="CB43" s="1234"/>
      <c r="CC43" s="1234"/>
      <c r="CD43" s="1234"/>
      <c r="CE43" s="1234"/>
      <c r="CF43" s="1234"/>
      <c r="CG43" s="1234"/>
      <c r="CH43" s="1234"/>
      <c r="CI43" s="1234"/>
      <c r="CJ43" s="1234"/>
      <c r="CK43" s="1234"/>
      <c r="CL43" s="1234"/>
      <c r="CM43" s="1234"/>
      <c r="CN43" s="1234"/>
      <c r="CO43" s="1234"/>
      <c r="CP43" s="1234"/>
      <c r="CQ43" s="1234"/>
      <c r="CR43" s="1234"/>
      <c r="CS43" s="1234"/>
      <c r="CT43" s="1234"/>
      <c r="CU43" s="1234"/>
      <c r="CV43" s="1234"/>
      <c r="CW43" s="1234"/>
      <c r="CX43" s="1234"/>
      <c r="CY43" s="1234"/>
      <c r="CZ43" s="1234"/>
      <c r="DA43" s="1234"/>
      <c r="DB43" s="1234"/>
      <c r="DC43" s="1235"/>
    </row>
    <row r="44" spans="2:109" x14ac:dyDescent="0.15">
      <c r="B44" s="1224"/>
      <c r="AN44" s="1236"/>
      <c r="AO44" s="1237"/>
      <c r="AP44" s="1237"/>
      <c r="AQ44" s="1237"/>
      <c r="AR44" s="1237"/>
      <c r="AS44" s="1237"/>
      <c r="AT44" s="1237"/>
      <c r="AU44" s="1237"/>
      <c r="AV44" s="1237"/>
      <c r="AW44" s="1237"/>
      <c r="AX44" s="1237"/>
      <c r="AY44" s="1237"/>
      <c r="AZ44" s="1237"/>
      <c r="BA44" s="1237"/>
      <c r="BB44" s="1237"/>
      <c r="BC44" s="1237"/>
      <c r="BD44" s="1237"/>
      <c r="BE44" s="1237"/>
      <c r="BF44" s="1237"/>
      <c r="BG44" s="1237"/>
      <c r="BH44" s="1237"/>
      <c r="BI44" s="1237"/>
      <c r="BJ44" s="1237"/>
      <c r="BK44" s="1237"/>
      <c r="BL44" s="1237"/>
      <c r="BM44" s="1237"/>
      <c r="BN44" s="1237"/>
      <c r="BO44" s="1237"/>
      <c r="BP44" s="1237"/>
      <c r="BQ44" s="1237"/>
      <c r="BR44" s="1237"/>
      <c r="BS44" s="1237"/>
      <c r="BT44" s="1237"/>
      <c r="BU44" s="1237"/>
      <c r="BV44" s="1237"/>
      <c r="BW44" s="1237"/>
      <c r="BX44" s="1237"/>
      <c r="BY44" s="1237"/>
      <c r="BZ44" s="1237"/>
      <c r="CA44" s="1237"/>
      <c r="CB44" s="1237"/>
      <c r="CC44" s="1237"/>
      <c r="CD44" s="1237"/>
      <c r="CE44" s="1237"/>
      <c r="CF44" s="1237"/>
      <c r="CG44" s="1237"/>
      <c r="CH44" s="1237"/>
      <c r="CI44" s="1237"/>
      <c r="CJ44" s="1237"/>
      <c r="CK44" s="1237"/>
      <c r="CL44" s="1237"/>
      <c r="CM44" s="1237"/>
      <c r="CN44" s="1237"/>
      <c r="CO44" s="1237"/>
      <c r="CP44" s="1237"/>
      <c r="CQ44" s="1237"/>
      <c r="CR44" s="1237"/>
      <c r="CS44" s="1237"/>
      <c r="CT44" s="1237"/>
      <c r="CU44" s="1237"/>
      <c r="CV44" s="1237"/>
      <c r="CW44" s="1237"/>
      <c r="CX44" s="1237"/>
      <c r="CY44" s="1237"/>
      <c r="CZ44" s="1237"/>
      <c r="DA44" s="1237"/>
      <c r="DB44" s="1237"/>
      <c r="DC44" s="1238"/>
    </row>
    <row r="45" spans="2:109" x14ac:dyDescent="0.15">
      <c r="B45" s="1224"/>
      <c r="AN45" s="1236"/>
      <c r="AO45" s="1237"/>
      <c r="AP45" s="1237"/>
      <c r="AQ45" s="1237"/>
      <c r="AR45" s="1237"/>
      <c r="AS45" s="1237"/>
      <c r="AT45" s="1237"/>
      <c r="AU45" s="1237"/>
      <c r="AV45" s="1237"/>
      <c r="AW45" s="1237"/>
      <c r="AX45" s="1237"/>
      <c r="AY45" s="1237"/>
      <c r="AZ45" s="1237"/>
      <c r="BA45" s="1237"/>
      <c r="BB45" s="1237"/>
      <c r="BC45" s="1237"/>
      <c r="BD45" s="1237"/>
      <c r="BE45" s="1237"/>
      <c r="BF45" s="1237"/>
      <c r="BG45" s="1237"/>
      <c r="BH45" s="1237"/>
      <c r="BI45" s="1237"/>
      <c r="BJ45" s="1237"/>
      <c r="BK45" s="1237"/>
      <c r="BL45" s="1237"/>
      <c r="BM45" s="1237"/>
      <c r="BN45" s="1237"/>
      <c r="BO45" s="1237"/>
      <c r="BP45" s="1237"/>
      <c r="BQ45" s="1237"/>
      <c r="BR45" s="1237"/>
      <c r="BS45" s="1237"/>
      <c r="BT45" s="1237"/>
      <c r="BU45" s="1237"/>
      <c r="BV45" s="1237"/>
      <c r="BW45" s="1237"/>
      <c r="BX45" s="1237"/>
      <c r="BY45" s="1237"/>
      <c r="BZ45" s="1237"/>
      <c r="CA45" s="1237"/>
      <c r="CB45" s="1237"/>
      <c r="CC45" s="1237"/>
      <c r="CD45" s="1237"/>
      <c r="CE45" s="1237"/>
      <c r="CF45" s="1237"/>
      <c r="CG45" s="1237"/>
      <c r="CH45" s="1237"/>
      <c r="CI45" s="1237"/>
      <c r="CJ45" s="1237"/>
      <c r="CK45" s="1237"/>
      <c r="CL45" s="1237"/>
      <c r="CM45" s="1237"/>
      <c r="CN45" s="1237"/>
      <c r="CO45" s="1237"/>
      <c r="CP45" s="1237"/>
      <c r="CQ45" s="1237"/>
      <c r="CR45" s="1237"/>
      <c r="CS45" s="1237"/>
      <c r="CT45" s="1237"/>
      <c r="CU45" s="1237"/>
      <c r="CV45" s="1237"/>
      <c r="CW45" s="1237"/>
      <c r="CX45" s="1237"/>
      <c r="CY45" s="1237"/>
      <c r="CZ45" s="1237"/>
      <c r="DA45" s="1237"/>
      <c r="DB45" s="1237"/>
      <c r="DC45" s="1238"/>
    </row>
    <row r="46" spans="2:109" x14ac:dyDescent="0.15">
      <c r="B46" s="1224"/>
      <c r="AN46" s="1236"/>
      <c r="AO46" s="1237"/>
      <c r="AP46" s="1237"/>
      <c r="AQ46" s="1237"/>
      <c r="AR46" s="1237"/>
      <c r="AS46" s="1237"/>
      <c r="AT46" s="1237"/>
      <c r="AU46" s="1237"/>
      <c r="AV46" s="1237"/>
      <c r="AW46" s="1237"/>
      <c r="AX46" s="1237"/>
      <c r="AY46" s="1237"/>
      <c r="AZ46" s="1237"/>
      <c r="BA46" s="1237"/>
      <c r="BB46" s="1237"/>
      <c r="BC46" s="1237"/>
      <c r="BD46" s="1237"/>
      <c r="BE46" s="1237"/>
      <c r="BF46" s="1237"/>
      <c r="BG46" s="1237"/>
      <c r="BH46" s="1237"/>
      <c r="BI46" s="1237"/>
      <c r="BJ46" s="1237"/>
      <c r="BK46" s="1237"/>
      <c r="BL46" s="1237"/>
      <c r="BM46" s="1237"/>
      <c r="BN46" s="1237"/>
      <c r="BO46" s="1237"/>
      <c r="BP46" s="1237"/>
      <c r="BQ46" s="1237"/>
      <c r="BR46" s="1237"/>
      <c r="BS46" s="1237"/>
      <c r="BT46" s="1237"/>
      <c r="BU46" s="1237"/>
      <c r="BV46" s="1237"/>
      <c r="BW46" s="1237"/>
      <c r="BX46" s="1237"/>
      <c r="BY46" s="1237"/>
      <c r="BZ46" s="1237"/>
      <c r="CA46" s="1237"/>
      <c r="CB46" s="1237"/>
      <c r="CC46" s="1237"/>
      <c r="CD46" s="1237"/>
      <c r="CE46" s="1237"/>
      <c r="CF46" s="1237"/>
      <c r="CG46" s="1237"/>
      <c r="CH46" s="1237"/>
      <c r="CI46" s="1237"/>
      <c r="CJ46" s="1237"/>
      <c r="CK46" s="1237"/>
      <c r="CL46" s="1237"/>
      <c r="CM46" s="1237"/>
      <c r="CN46" s="1237"/>
      <c r="CO46" s="1237"/>
      <c r="CP46" s="1237"/>
      <c r="CQ46" s="1237"/>
      <c r="CR46" s="1237"/>
      <c r="CS46" s="1237"/>
      <c r="CT46" s="1237"/>
      <c r="CU46" s="1237"/>
      <c r="CV46" s="1237"/>
      <c r="CW46" s="1237"/>
      <c r="CX46" s="1237"/>
      <c r="CY46" s="1237"/>
      <c r="CZ46" s="1237"/>
      <c r="DA46" s="1237"/>
      <c r="DB46" s="1237"/>
      <c r="DC46" s="1238"/>
    </row>
    <row r="47" spans="2:109" x14ac:dyDescent="0.15">
      <c r="B47" s="1224"/>
      <c r="AN47" s="1239"/>
      <c r="AO47" s="1240"/>
      <c r="AP47" s="1240"/>
      <c r="AQ47" s="1240"/>
      <c r="AR47" s="1240"/>
      <c r="AS47" s="1240"/>
      <c r="AT47" s="1240"/>
      <c r="AU47" s="1240"/>
      <c r="AV47" s="1240"/>
      <c r="AW47" s="1240"/>
      <c r="AX47" s="1240"/>
      <c r="AY47" s="1240"/>
      <c r="AZ47" s="1240"/>
      <c r="BA47" s="1240"/>
      <c r="BB47" s="1240"/>
      <c r="BC47" s="1240"/>
      <c r="BD47" s="1240"/>
      <c r="BE47" s="1240"/>
      <c r="BF47" s="1240"/>
      <c r="BG47" s="1240"/>
      <c r="BH47" s="1240"/>
      <c r="BI47" s="1240"/>
      <c r="BJ47" s="1240"/>
      <c r="BK47" s="1240"/>
      <c r="BL47" s="1240"/>
      <c r="BM47" s="1240"/>
      <c r="BN47" s="1240"/>
      <c r="BO47" s="1240"/>
      <c r="BP47" s="1240"/>
      <c r="BQ47" s="1240"/>
      <c r="BR47" s="1240"/>
      <c r="BS47" s="1240"/>
      <c r="BT47" s="1240"/>
      <c r="BU47" s="1240"/>
      <c r="BV47" s="1240"/>
      <c r="BW47" s="1240"/>
      <c r="BX47" s="1240"/>
      <c r="BY47" s="1240"/>
      <c r="BZ47" s="1240"/>
      <c r="CA47" s="1240"/>
      <c r="CB47" s="1240"/>
      <c r="CC47" s="1240"/>
      <c r="CD47" s="1240"/>
      <c r="CE47" s="1240"/>
      <c r="CF47" s="1240"/>
      <c r="CG47" s="1240"/>
      <c r="CH47" s="1240"/>
      <c r="CI47" s="1240"/>
      <c r="CJ47" s="1240"/>
      <c r="CK47" s="1240"/>
      <c r="CL47" s="1240"/>
      <c r="CM47" s="1240"/>
      <c r="CN47" s="1240"/>
      <c r="CO47" s="1240"/>
      <c r="CP47" s="1240"/>
      <c r="CQ47" s="1240"/>
      <c r="CR47" s="1240"/>
      <c r="CS47" s="1240"/>
      <c r="CT47" s="1240"/>
      <c r="CU47" s="1240"/>
      <c r="CV47" s="1240"/>
      <c r="CW47" s="1240"/>
      <c r="CX47" s="1240"/>
      <c r="CY47" s="1240"/>
      <c r="CZ47" s="1240"/>
      <c r="DA47" s="1240"/>
      <c r="DB47" s="1240"/>
      <c r="DC47" s="1241"/>
    </row>
    <row r="48" spans="2:109" x14ac:dyDescent="0.15">
      <c r="B48" s="1224"/>
      <c r="H48" s="1242"/>
      <c r="I48" s="1242"/>
      <c r="J48" s="1242"/>
      <c r="AN48" s="1242"/>
      <c r="AO48" s="1242"/>
      <c r="AP48" s="1242"/>
      <c r="AZ48" s="1242"/>
      <c r="BA48" s="1242"/>
      <c r="BB48" s="1242"/>
      <c r="BL48" s="1242"/>
      <c r="BM48" s="1242"/>
      <c r="BN48" s="1242"/>
      <c r="BX48" s="1242"/>
      <c r="BY48" s="1242"/>
      <c r="BZ48" s="1242"/>
      <c r="CJ48" s="1242"/>
      <c r="CK48" s="1242"/>
      <c r="CL48" s="1242"/>
      <c r="CV48" s="1242"/>
      <c r="CW48" s="1242"/>
      <c r="CX48" s="1242"/>
    </row>
    <row r="49" spans="1:109" x14ac:dyDescent="0.15">
      <c r="B49" s="1224"/>
      <c r="AN49" s="1218" t="s">
        <v>567</v>
      </c>
    </row>
    <row r="50" spans="1:109" x14ac:dyDescent="0.15">
      <c r="B50" s="1224"/>
      <c r="G50" s="1243"/>
      <c r="H50" s="1243"/>
      <c r="I50" s="1243"/>
      <c r="J50" s="1243"/>
      <c r="K50" s="1244"/>
      <c r="L50" s="1244"/>
      <c r="M50" s="1245"/>
      <c r="N50" s="1245"/>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49" t="s">
        <v>528</v>
      </c>
      <c r="BQ50" s="1249"/>
      <c r="BR50" s="1249"/>
      <c r="BS50" s="1249"/>
      <c r="BT50" s="1249"/>
      <c r="BU50" s="1249"/>
      <c r="BV50" s="1249"/>
      <c r="BW50" s="1249"/>
      <c r="BX50" s="1249" t="s">
        <v>529</v>
      </c>
      <c r="BY50" s="1249"/>
      <c r="BZ50" s="1249"/>
      <c r="CA50" s="1249"/>
      <c r="CB50" s="1249"/>
      <c r="CC50" s="1249"/>
      <c r="CD50" s="1249"/>
      <c r="CE50" s="1249"/>
      <c r="CF50" s="1249" t="s">
        <v>530</v>
      </c>
      <c r="CG50" s="1249"/>
      <c r="CH50" s="1249"/>
      <c r="CI50" s="1249"/>
      <c r="CJ50" s="1249"/>
      <c r="CK50" s="1249"/>
      <c r="CL50" s="1249"/>
      <c r="CM50" s="1249"/>
      <c r="CN50" s="1249" t="s">
        <v>531</v>
      </c>
      <c r="CO50" s="1249"/>
      <c r="CP50" s="1249"/>
      <c r="CQ50" s="1249"/>
      <c r="CR50" s="1249"/>
      <c r="CS50" s="1249"/>
      <c r="CT50" s="1249"/>
      <c r="CU50" s="1249"/>
      <c r="CV50" s="1249" t="s">
        <v>532</v>
      </c>
      <c r="CW50" s="1249"/>
      <c r="CX50" s="1249"/>
      <c r="CY50" s="1249"/>
      <c r="CZ50" s="1249"/>
      <c r="DA50" s="1249"/>
      <c r="DB50" s="1249"/>
      <c r="DC50" s="1249"/>
    </row>
    <row r="51" spans="1:109" ht="13.5" customHeight="1" x14ac:dyDescent="0.15">
      <c r="B51" s="1224"/>
      <c r="G51" s="1250"/>
      <c r="H51" s="1250"/>
      <c r="I51" s="1251"/>
      <c r="J51" s="1251"/>
      <c r="K51" s="1252"/>
      <c r="L51" s="1252"/>
      <c r="M51" s="1252"/>
      <c r="N51" s="1252"/>
      <c r="AM51" s="1242"/>
      <c r="AN51" s="1253" t="s">
        <v>568</v>
      </c>
      <c r="AO51" s="1253"/>
      <c r="AP51" s="1253"/>
      <c r="AQ51" s="1253"/>
      <c r="AR51" s="1253"/>
      <c r="AS51" s="1253"/>
      <c r="AT51" s="1253"/>
      <c r="AU51" s="1253"/>
      <c r="AV51" s="1253"/>
      <c r="AW51" s="1253"/>
      <c r="AX51" s="1253"/>
      <c r="AY51" s="1253"/>
      <c r="AZ51" s="1253"/>
      <c r="BA51" s="1253"/>
      <c r="BB51" s="1253" t="s">
        <v>569</v>
      </c>
      <c r="BC51" s="1253"/>
      <c r="BD51" s="1253"/>
      <c r="BE51" s="1253"/>
      <c r="BF51" s="1253"/>
      <c r="BG51" s="1253"/>
      <c r="BH51" s="1253"/>
      <c r="BI51" s="1253"/>
      <c r="BJ51" s="1253"/>
      <c r="BK51" s="1253"/>
      <c r="BL51" s="1253"/>
      <c r="BM51" s="1253"/>
      <c r="BN51" s="1253"/>
      <c r="BO51" s="1253"/>
      <c r="BP51" s="1254"/>
      <c r="BQ51" s="1254"/>
      <c r="BR51" s="1254"/>
      <c r="BS51" s="1254"/>
      <c r="BT51" s="1254"/>
      <c r="BU51" s="1254"/>
      <c r="BV51" s="1254"/>
      <c r="BW51" s="1254"/>
      <c r="BX51" s="1254"/>
      <c r="BY51" s="1254"/>
      <c r="BZ51" s="1254"/>
      <c r="CA51" s="1254"/>
      <c r="CB51" s="1254"/>
      <c r="CC51" s="1254"/>
      <c r="CD51" s="1254"/>
      <c r="CE51" s="1254"/>
      <c r="CF51" s="1254"/>
      <c r="CG51" s="1254"/>
      <c r="CH51" s="1254"/>
      <c r="CI51" s="1254"/>
      <c r="CJ51" s="1254"/>
      <c r="CK51" s="1254"/>
      <c r="CL51" s="1254"/>
      <c r="CM51" s="1254"/>
      <c r="CN51" s="1254"/>
      <c r="CO51" s="1254"/>
      <c r="CP51" s="1254"/>
      <c r="CQ51" s="1254"/>
      <c r="CR51" s="1254"/>
      <c r="CS51" s="1254"/>
      <c r="CT51" s="1254"/>
      <c r="CU51" s="1254"/>
      <c r="CV51" s="1254"/>
      <c r="CW51" s="1254"/>
      <c r="CX51" s="1254"/>
      <c r="CY51" s="1254"/>
      <c r="CZ51" s="1254"/>
      <c r="DA51" s="1254"/>
      <c r="DB51" s="1254"/>
      <c r="DC51" s="1254"/>
    </row>
    <row r="52" spans="1:109" x14ac:dyDescent="0.15">
      <c r="B52" s="1224"/>
      <c r="G52" s="1250"/>
      <c r="H52" s="1250"/>
      <c r="I52" s="1251"/>
      <c r="J52" s="1251"/>
      <c r="K52" s="1252"/>
      <c r="L52" s="1252"/>
      <c r="M52" s="1252"/>
      <c r="N52" s="1252"/>
      <c r="AM52" s="1242"/>
      <c r="AN52" s="1253"/>
      <c r="AO52" s="1253"/>
      <c r="AP52" s="1253"/>
      <c r="AQ52" s="1253"/>
      <c r="AR52" s="1253"/>
      <c r="AS52" s="1253"/>
      <c r="AT52" s="1253"/>
      <c r="AU52" s="1253"/>
      <c r="AV52" s="1253"/>
      <c r="AW52" s="1253"/>
      <c r="AX52" s="1253"/>
      <c r="AY52" s="1253"/>
      <c r="AZ52" s="1253"/>
      <c r="BA52" s="1253"/>
      <c r="BB52" s="1253"/>
      <c r="BC52" s="1253"/>
      <c r="BD52" s="1253"/>
      <c r="BE52" s="1253"/>
      <c r="BF52" s="1253"/>
      <c r="BG52" s="1253"/>
      <c r="BH52" s="1253"/>
      <c r="BI52" s="1253"/>
      <c r="BJ52" s="1253"/>
      <c r="BK52" s="1253"/>
      <c r="BL52" s="1253"/>
      <c r="BM52" s="1253"/>
      <c r="BN52" s="1253"/>
      <c r="BO52" s="1253"/>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x14ac:dyDescent="0.15">
      <c r="A53" s="1232"/>
      <c r="B53" s="1224"/>
      <c r="G53" s="1250"/>
      <c r="H53" s="1250"/>
      <c r="I53" s="1243"/>
      <c r="J53" s="1243"/>
      <c r="K53" s="1252"/>
      <c r="L53" s="1252"/>
      <c r="M53" s="1252"/>
      <c r="N53" s="1252"/>
      <c r="AM53" s="1242"/>
      <c r="AN53" s="1253"/>
      <c r="AO53" s="1253"/>
      <c r="AP53" s="1253"/>
      <c r="AQ53" s="1253"/>
      <c r="AR53" s="1253"/>
      <c r="AS53" s="1253"/>
      <c r="AT53" s="1253"/>
      <c r="AU53" s="1253"/>
      <c r="AV53" s="1253"/>
      <c r="AW53" s="1253"/>
      <c r="AX53" s="1253"/>
      <c r="AY53" s="1253"/>
      <c r="AZ53" s="1253"/>
      <c r="BA53" s="1253"/>
      <c r="BB53" s="1253" t="s">
        <v>570</v>
      </c>
      <c r="BC53" s="1253"/>
      <c r="BD53" s="1253"/>
      <c r="BE53" s="1253"/>
      <c r="BF53" s="1253"/>
      <c r="BG53" s="1253"/>
      <c r="BH53" s="1253"/>
      <c r="BI53" s="1253"/>
      <c r="BJ53" s="1253"/>
      <c r="BK53" s="1253"/>
      <c r="BL53" s="1253"/>
      <c r="BM53" s="1253"/>
      <c r="BN53" s="1253"/>
      <c r="BO53" s="1253"/>
      <c r="BP53" s="1254">
        <v>66.900000000000006</v>
      </c>
      <c r="BQ53" s="1254"/>
      <c r="BR53" s="1254"/>
      <c r="BS53" s="1254"/>
      <c r="BT53" s="1254"/>
      <c r="BU53" s="1254"/>
      <c r="BV53" s="1254"/>
      <c r="BW53" s="1254"/>
      <c r="BX53" s="1254">
        <v>68.599999999999994</v>
      </c>
      <c r="BY53" s="1254"/>
      <c r="BZ53" s="1254"/>
      <c r="CA53" s="1254"/>
      <c r="CB53" s="1254"/>
      <c r="CC53" s="1254"/>
      <c r="CD53" s="1254"/>
      <c r="CE53" s="1254"/>
      <c r="CF53" s="1254">
        <v>70.099999999999994</v>
      </c>
      <c r="CG53" s="1254"/>
      <c r="CH53" s="1254"/>
      <c r="CI53" s="1254"/>
      <c r="CJ53" s="1254"/>
      <c r="CK53" s="1254"/>
      <c r="CL53" s="1254"/>
      <c r="CM53" s="1254"/>
      <c r="CN53" s="1254">
        <v>72.7</v>
      </c>
      <c r="CO53" s="1254"/>
      <c r="CP53" s="1254"/>
      <c r="CQ53" s="1254"/>
      <c r="CR53" s="1254"/>
      <c r="CS53" s="1254"/>
      <c r="CT53" s="1254"/>
      <c r="CU53" s="1254"/>
      <c r="CV53" s="1254">
        <v>66.2</v>
      </c>
      <c r="CW53" s="1254"/>
      <c r="CX53" s="1254"/>
      <c r="CY53" s="1254"/>
      <c r="CZ53" s="1254"/>
      <c r="DA53" s="1254"/>
      <c r="DB53" s="1254"/>
      <c r="DC53" s="1254"/>
    </row>
    <row r="54" spans="1:109" x14ac:dyDescent="0.15">
      <c r="A54" s="1232"/>
      <c r="B54" s="1224"/>
      <c r="G54" s="1250"/>
      <c r="H54" s="1250"/>
      <c r="I54" s="1243"/>
      <c r="J54" s="1243"/>
      <c r="K54" s="1252"/>
      <c r="L54" s="1252"/>
      <c r="M54" s="1252"/>
      <c r="N54" s="1252"/>
      <c r="AM54" s="1242"/>
      <c r="AN54" s="1253"/>
      <c r="AO54" s="1253"/>
      <c r="AP54" s="1253"/>
      <c r="AQ54" s="1253"/>
      <c r="AR54" s="1253"/>
      <c r="AS54" s="1253"/>
      <c r="AT54" s="1253"/>
      <c r="AU54" s="1253"/>
      <c r="AV54" s="1253"/>
      <c r="AW54" s="1253"/>
      <c r="AX54" s="1253"/>
      <c r="AY54" s="1253"/>
      <c r="AZ54" s="1253"/>
      <c r="BA54" s="1253"/>
      <c r="BB54" s="1253"/>
      <c r="BC54" s="1253"/>
      <c r="BD54" s="1253"/>
      <c r="BE54" s="1253"/>
      <c r="BF54" s="1253"/>
      <c r="BG54" s="1253"/>
      <c r="BH54" s="1253"/>
      <c r="BI54" s="1253"/>
      <c r="BJ54" s="1253"/>
      <c r="BK54" s="1253"/>
      <c r="BL54" s="1253"/>
      <c r="BM54" s="1253"/>
      <c r="BN54" s="1253"/>
      <c r="BO54" s="1253"/>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x14ac:dyDescent="0.15">
      <c r="A55" s="1232"/>
      <c r="B55" s="1224"/>
      <c r="G55" s="1243"/>
      <c r="H55" s="1243"/>
      <c r="I55" s="1243"/>
      <c r="J55" s="1243"/>
      <c r="K55" s="1252"/>
      <c r="L55" s="1252"/>
      <c r="M55" s="1252"/>
      <c r="N55" s="1252"/>
      <c r="AN55" s="1249" t="s">
        <v>571</v>
      </c>
      <c r="AO55" s="1249"/>
      <c r="AP55" s="1249"/>
      <c r="AQ55" s="1249"/>
      <c r="AR55" s="1249"/>
      <c r="AS55" s="1249"/>
      <c r="AT55" s="1249"/>
      <c r="AU55" s="1249"/>
      <c r="AV55" s="1249"/>
      <c r="AW55" s="1249"/>
      <c r="AX55" s="1249"/>
      <c r="AY55" s="1249"/>
      <c r="AZ55" s="1249"/>
      <c r="BA55" s="1249"/>
      <c r="BB55" s="1253" t="s">
        <v>569</v>
      </c>
      <c r="BC55" s="1253"/>
      <c r="BD55" s="1253"/>
      <c r="BE55" s="1253"/>
      <c r="BF55" s="1253"/>
      <c r="BG55" s="1253"/>
      <c r="BH55" s="1253"/>
      <c r="BI55" s="1253"/>
      <c r="BJ55" s="1253"/>
      <c r="BK55" s="1253"/>
      <c r="BL55" s="1253"/>
      <c r="BM55" s="1253"/>
      <c r="BN55" s="1253"/>
      <c r="BO55" s="1253"/>
      <c r="BP55" s="1254">
        <v>0</v>
      </c>
      <c r="BQ55" s="1254"/>
      <c r="BR55" s="1254"/>
      <c r="BS55" s="1254"/>
      <c r="BT55" s="1254"/>
      <c r="BU55" s="1254"/>
      <c r="BV55" s="1254"/>
      <c r="BW55" s="1254"/>
      <c r="BX55" s="1254">
        <v>0</v>
      </c>
      <c r="BY55" s="1254"/>
      <c r="BZ55" s="1254"/>
      <c r="CA55" s="1254"/>
      <c r="CB55" s="1254"/>
      <c r="CC55" s="1254"/>
      <c r="CD55" s="1254"/>
      <c r="CE55" s="1254"/>
      <c r="CF55" s="1254">
        <v>0</v>
      </c>
      <c r="CG55" s="1254"/>
      <c r="CH55" s="1254"/>
      <c r="CI55" s="1254"/>
      <c r="CJ55" s="1254"/>
      <c r="CK55" s="1254"/>
      <c r="CL55" s="1254"/>
      <c r="CM55" s="1254"/>
      <c r="CN55" s="1254">
        <v>0</v>
      </c>
      <c r="CO55" s="1254"/>
      <c r="CP55" s="1254"/>
      <c r="CQ55" s="1254"/>
      <c r="CR55" s="1254"/>
      <c r="CS55" s="1254"/>
      <c r="CT55" s="1254"/>
      <c r="CU55" s="1254"/>
      <c r="CV55" s="1254">
        <v>0</v>
      </c>
      <c r="CW55" s="1254"/>
      <c r="CX55" s="1254"/>
      <c r="CY55" s="1254"/>
      <c r="CZ55" s="1254"/>
      <c r="DA55" s="1254"/>
      <c r="DB55" s="1254"/>
      <c r="DC55" s="1254"/>
    </row>
    <row r="56" spans="1:109" x14ac:dyDescent="0.15">
      <c r="A56" s="1232"/>
      <c r="B56" s="1224"/>
      <c r="G56" s="1243"/>
      <c r="H56" s="1243"/>
      <c r="I56" s="1243"/>
      <c r="J56" s="1243"/>
      <c r="K56" s="1252"/>
      <c r="L56" s="1252"/>
      <c r="M56" s="1252"/>
      <c r="N56" s="1252"/>
      <c r="AN56" s="1249"/>
      <c r="AO56" s="1249"/>
      <c r="AP56" s="1249"/>
      <c r="AQ56" s="1249"/>
      <c r="AR56" s="1249"/>
      <c r="AS56" s="1249"/>
      <c r="AT56" s="1249"/>
      <c r="AU56" s="1249"/>
      <c r="AV56" s="1249"/>
      <c r="AW56" s="1249"/>
      <c r="AX56" s="1249"/>
      <c r="AY56" s="1249"/>
      <c r="AZ56" s="1249"/>
      <c r="BA56" s="1249"/>
      <c r="BB56" s="1253"/>
      <c r="BC56" s="1253"/>
      <c r="BD56" s="1253"/>
      <c r="BE56" s="1253"/>
      <c r="BF56" s="1253"/>
      <c r="BG56" s="1253"/>
      <c r="BH56" s="1253"/>
      <c r="BI56" s="1253"/>
      <c r="BJ56" s="1253"/>
      <c r="BK56" s="1253"/>
      <c r="BL56" s="1253"/>
      <c r="BM56" s="1253"/>
      <c r="BN56" s="1253"/>
      <c r="BO56" s="1253"/>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1232" customFormat="1" x14ac:dyDescent="0.15">
      <c r="B57" s="1255"/>
      <c r="G57" s="1243"/>
      <c r="H57" s="1243"/>
      <c r="I57" s="1256"/>
      <c r="J57" s="1256"/>
      <c r="K57" s="1252"/>
      <c r="L57" s="1252"/>
      <c r="M57" s="1252"/>
      <c r="N57" s="1252"/>
      <c r="AM57" s="1218"/>
      <c r="AN57" s="1249"/>
      <c r="AO57" s="1249"/>
      <c r="AP57" s="1249"/>
      <c r="AQ57" s="1249"/>
      <c r="AR57" s="1249"/>
      <c r="AS57" s="1249"/>
      <c r="AT57" s="1249"/>
      <c r="AU57" s="1249"/>
      <c r="AV57" s="1249"/>
      <c r="AW57" s="1249"/>
      <c r="AX57" s="1249"/>
      <c r="AY57" s="1249"/>
      <c r="AZ57" s="1249"/>
      <c r="BA57" s="1249"/>
      <c r="BB57" s="1253" t="s">
        <v>570</v>
      </c>
      <c r="BC57" s="1253"/>
      <c r="BD57" s="1253"/>
      <c r="BE57" s="1253"/>
      <c r="BF57" s="1253"/>
      <c r="BG57" s="1253"/>
      <c r="BH57" s="1253"/>
      <c r="BI57" s="1253"/>
      <c r="BJ57" s="1253"/>
      <c r="BK57" s="1253"/>
      <c r="BL57" s="1253"/>
      <c r="BM57" s="1253"/>
      <c r="BN57" s="1253"/>
      <c r="BO57" s="1253"/>
      <c r="BP57" s="1254">
        <v>60.2</v>
      </c>
      <c r="BQ57" s="1254"/>
      <c r="BR57" s="1254"/>
      <c r="BS57" s="1254"/>
      <c r="BT57" s="1254"/>
      <c r="BU57" s="1254"/>
      <c r="BV57" s="1254"/>
      <c r="BW57" s="1254"/>
      <c r="BX57" s="1254">
        <v>61</v>
      </c>
      <c r="BY57" s="1254"/>
      <c r="BZ57" s="1254"/>
      <c r="CA57" s="1254"/>
      <c r="CB57" s="1254"/>
      <c r="CC57" s="1254"/>
      <c r="CD57" s="1254"/>
      <c r="CE57" s="1254"/>
      <c r="CF57" s="1254">
        <v>62.2</v>
      </c>
      <c r="CG57" s="1254"/>
      <c r="CH57" s="1254"/>
      <c r="CI57" s="1254"/>
      <c r="CJ57" s="1254"/>
      <c r="CK57" s="1254"/>
      <c r="CL57" s="1254"/>
      <c r="CM57" s="1254"/>
      <c r="CN57" s="1254">
        <v>63.6</v>
      </c>
      <c r="CO57" s="1254"/>
      <c r="CP57" s="1254"/>
      <c r="CQ57" s="1254"/>
      <c r="CR57" s="1254"/>
      <c r="CS57" s="1254"/>
      <c r="CT57" s="1254"/>
      <c r="CU57" s="1254"/>
      <c r="CV57" s="1254">
        <v>65.900000000000006</v>
      </c>
      <c r="CW57" s="1254"/>
      <c r="CX57" s="1254"/>
      <c r="CY57" s="1254"/>
      <c r="CZ57" s="1254"/>
      <c r="DA57" s="1254"/>
      <c r="DB57" s="1254"/>
      <c r="DC57" s="1254"/>
      <c r="DD57" s="1257"/>
      <c r="DE57" s="1255"/>
    </row>
    <row r="58" spans="1:109" s="1232" customFormat="1" x14ac:dyDescent="0.15">
      <c r="A58" s="1218"/>
      <c r="B58" s="1255"/>
      <c r="G58" s="1243"/>
      <c r="H58" s="1243"/>
      <c r="I58" s="1256"/>
      <c r="J58" s="1256"/>
      <c r="K58" s="1252"/>
      <c r="L58" s="1252"/>
      <c r="M58" s="1252"/>
      <c r="N58" s="1252"/>
      <c r="AM58" s="1218"/>
      <c r="AN58" s="1249"/>
      <c r="AO58" s="1249"/>
      <c r="AP58" s="1249"/>
      <c r="AQ58" s="1249"/>
      <c r="AR58" s="1249"/>
      <c r="AS58" s="1249"/>
      <c r="AT58" s="1249"/>
      <c r="AU58" s="1249"/>
      <c r="AV58" s="1249"/>
      <c r="AW58" s="1249"/>
      <c r="AX58" s="1249"/>
      <c r="AY58" s="1249"/>
      <c r="AZ58" s="1249"/>
      <c r="BA58" s="1249"/>
      <c r="BB58" s="1253"/>
      <c r="BC58" s="1253"/>
      <c r="BD58" s="1253"/>
      <c r="BE58" s="1253"/>
      <c r="BF58" s="1253"/>
      <c r="BG58" s="1253"/>
      <c r="BH58" s="1253"/>
      <c r="BI58" s="1253"/>
      <c r="BJ58" s="1253"/>
      <c r="BK58" s="1253"/>
      <c r="BL58" s="1253"/>
      <c r="BM58" s="1253"/>
      <c r="BN58" s="1253"/>
      <c r="BO58" s="1253"/>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1257"/>
      <c r="DE58" s="1255"/>
    </row>
    <row r="59" spans="1:109" s="1232" customFormat="1" x14ac:dyDescent="0.15">
      <c r="A59" s="1218"/>
      <c r="B59" s="1255"/>
      <c r="K59" s="1258"/>
      <c r="L59" s="1258"/>
      <c r="M59" s="1258"/>
      <c r="N59" s="1258"/>
      <c r="AQ59" s="1258"/>
      <c r="AR59" s="1258"/>
      <c r="AS59" s="1258"/>
      <c r="AT59" s="1258"/>
      <c r="BC59" s="1258"/>
      <c r="BD59" s="1258"/>
      <c r="BE59" s="1258"/>
      <c r="BF59" s="1258"/>
      <c r="BO59" s="1258"/>
      <c r="BP59" s="1258"/>
      <c r="BQ59" s="1258"/>
      <c r="BR59" s="1258"/>
      <c r="CA59" s="1258"/>
      <c r="CB59" s="1258"/>
      <c r="CC59" s="1258"/>
      <c r="CD59" s="1258"/>
      <c r="CM59" s="1258"/>
      <c r="CN59" s="1258"/>
      <c r="CO59" s="1258"/>
      <c r="CP59" s="1258"/>
      <c r="CY59" s="1258"/>
      <c r="CZ59" s="1258"/>
      <c r="DA59" s="1258"/>
      <c r="DB59" s="1258"/>
      <c r="DC59" s="1258"/>
      <c r="DD59" s="1257"/>
      <c r="DE59" s="1255"/>
    </row>
    <row r="60" spans="1:109" s="1232" customFormat="1" x14ac:dyDescent="0.15">
      <c r="A60" s="1218"/>
      <c r="B60" s="1255"/>
      <c r="K60" s="1258"/>
      <c r="L60" s="1258"/>
      <c r="M60" s="1258"/>
      <c r="N60" s="1258"/>
      <c r="AQ60" s="1258"/>
      <c r="AR60" s="1258"/>
      <c r="AS60" s="1258"/>
      <c r="AT60" s="1258"/>
      <c r="BC60" s="1258"/>
      <c r="BD60" s="1258"/>
      <c r="BE60" s="1258"/>
      <c r="BF60" s="1258"/>
      <c r="BO60" s="1258"/>
      <c r="BP60" s="1258"/>
      <c r="BQ60" s="1258"/>
      <c r="BR60" s="1258"/>
      <c r="CA60" s="1258"/>
      <c r="CB60" s="1258"/>
      <c r="CC60" s="1258"/>
      <c r="CD60" s="1258"/>
      <c r="CM60" s="1258"/>
      <c r="CN60" s="1258"/>
      <c r="CO60" s="1258"/>
      <c r="CP60" s="1258"/>
      <c r="CY60" s="1258"/>
      <c r="CZ60" s="1258"/>
      <c r="DA60" s="1258"/>
      <c r="DB60" s="1258"/>
      <c r="DC60" s="1258"/>
      <c r="DD60" s="1257"/>
      <c r="DE60" s="1255"/>
    </row>
    <row r="61" spans="1:109" s="1232" customFormat="1" x14ac:dyDescent="0.15">
      <c r="A61" s="1218"/>
      <c r="B61" s="1259"/>
      <c r="C61" s="1260"/>
      <c r="D61" s="1260"/>
      <c r="E61" s="1260"/>
      <c r="F61" s="1260"/>
      <c r="G61" s="1260"/>
      <c r="H61" s="1260"/>
      <c r="I61" s="1260"/>
      <c r="J61" s="1260"/>
      <c r="K61" s="1260"/>
      <c r="L61" s="1260"/>
      <c r="M61" s="1261"/>
      <c r="N61" s="1261"/>
      <c r="O61" s="1260"/>
      <c r="P61" s="1260"/>
      <c r="Q61" s="1260"/>
      <c r="R61" s="1260"/>
      <c r="S61" s="1260"/>
      <c r="T61" s="1260"/>
      <c r="U61" s="1260"/>
      <c r="V61" s="1260"/>
      <c r="W61" s="1260"/>
      <c r="X61" s="1260"/>
      <c r="Y61" s="1260"/>
      <c r="Z61" s="1260"/>
      <c r="AA61" s="1260"/>
      <c r="AB61" s="1260"/>
      <c r="AC61" s="1260"/>
      <c r="AD61" s="1260"/>
      <c r="AE61" s="1260"/>
      <c r="AF61" s="1260"/>
      <c r="AG61" s="1260"/>
      <c r="AH61" s="1260"/>
      <c r="AI61" s="1260"/>
      <c r="AJ61" s="1260"/>
      <c r="AK61" s="1260"/>
      <c r="AL61" s="1260"/>
      <c r="AM61" s="1260"/>
      <c r="AN61" s="1260"/>
      <c r="AO61" s="1260"/>
      <c r="AP61" s="1260"/>
      <c r="AQ61" s="1260"/>
      <c r="AR61" s="1260"/>
      <c r="AS61" s="1261"/>
      <c r="AT61" s="1261"/>
      <c r="AU61" s="1260"/>
      <c r="AV61" s="1260"/>
      <c r="AW61" s="1260"/>
      <c r="AX61" s="1260"/>
      <c r="AY61" s="1260"/>
      <c r="AZ61" s="1260"/>
      <c r="BA61" s="1260"/>
      <c r="BB61" s="1260"/>
      <c r="BC61" s="1260"/>
      <c r="BD61" s="1260"/>
      <c r="BE61" s="1261"/>
      <c r="BF61" s="1261"/>
      <c r="BG61" s="1260"/>
      <c r="BH61" s="1260"/>
      <c r="BI61" s="1260"/>
      <c r="BJ61" s="1260"/>
      <c r="BK61" s="1260"/>
      <c r="BL61" s="1260"/>
      <c r="BM61" s="1260"/>
      <c r="BN61" s="1260"/>
      <c r="BO61" s="1260"/>
      <c r="BP61" s="1260"/>
      <c r="BQ61" s="1261"/>
      <c r="BR61" s="1261"/>
      <c r="BS61" s="1260"/>
      <c r="BT61" s="1260"/>
      <c r="BU61" s="1260"/>
      <c r="BV61" s="1260"/>
      <c r="BW61" s="1260"/>
      <c r="BX61" s="1260"/>
      <c r="BY61" s="1260"/>
      <c r="BZ61" s="1260"/>
      <c r="CA61" s="1260"/>
      <c r="CB61" s="1260"/>
      <c r="CC61" s="1261"/>
      <c r="CD61" s="1261"/>
      <c r="CE61" s="1260"/>
      <c r="CF61" s="1260"/>
      <c r="CG61" s="1260"/>
      <c r="CH61" s="1260"/>
      <c r="CI61" s="1260"/>
      <c r="CJ61" s="1260"/>
      <c r="CK61" s="1260"/>
      <c r="CL61" s="1260"/>
      <c r="CM61" s="1260"/>
      <c r="CN61" s="1260"/>
      <c r="CO61" s="1261"/>
      <c r="CP61" s="1261"/>
      <c r="CQ61" s="1260"/>
      <c r="CR61" s="1260"/>
      <c r="CS61" s="1260"/>
      <c r="CT61" s="1260"/>
      <c r="CU61" s="1260"/>
      <c r="CV61" s="1260"/>
      <c r="CW61" s="1260"/>
      <c r="CX61" s="1260"/>
      <c r="CY61" s="1260"/>
      <c r="CZ61" s="1260"/>
      <c r="DA61" s="1261"/>
      <c r="DB61" s="1261"/>
      <c r="DC61" s="1261"/>
      <c r="DD61" s="1262"/>
      <c r="DE61" s="1255"/>
    </row>
    <row r="62" spans="1:109" x14ac:dyDescent="0.15">
      <c r="B62" s="1229"/>
      <c r="C62" s="1229"/>
      <c r="D62" s="1229"/>
      <c r="E62" s="1229"/>
      <c r="F62" s="1229"/>
      <c r="G62" s="1229"/>
      <c r="H62" s="1229"/>
      <c r="I62" s="1229"/>
      <c r="J62" s="1229"/>
      <c r="K62" s="1229"/>
      <c r="L62" s="1229"/>
      <c r="M62" s="1229"/>
      <c r="N62" s="1229"/>
      <c r="O62" s="1229"/>
      <c r="P62" s="1229"/>
      <c r="Q62" s="1229"/>
      <c r="R62" s="1229"/>
      <c r="S62" s="1229"/>
      <c r="T62" s="1229"/>
      <c r="U62" s="1229"/>
      <c r="V62" s="1229"/>
      <c r="W62" s="1229"/>
      <c r="X62" s="1229"/>
      <c r="Y62" s="1229"/>
      <c r="Z62" s="1229"/>
      <c r="AA62" s="1229"/>
      <c r="AB62" s="1229"/>
      <c r="AC62" s="1229"/>
      <c r="AD62" s="1229"/>
      <c r="AE62" s="1229"/>
      <c r="AF62" s="1229"/>
      <c r="AG62" s="1229"/>
      <c r="AH62" s="1229"/>
      <c r="AI62" s="1229"/>
      <c r="AJ62" s="1229"/>
      <c r="AK62" s="1229"/>
      <c r="AL62" s="1229"/>
      <c r="AM62" s="1229"/>
      <c r="AN62" s="1229"/>
      <c r="AO62" s="1229"/>
      <c r="AP62" s="1229"/>
      <c r="AQ62" s="1229"/>
      <c r="AR62" s="1229"/>
      <c r="AS62" s="1229"/>
      <c r="AT62" s="1229"/>
      <c r="AU62" s="1229"/>
      <c r="AV62" s="1229"/>
      <c r="AW62" s="1229"/>
      <c r="AX62" s="1229"/>
      <c r="AY62" s="1229"/>
      <c r="AZ62" s="1229"/>
      <c r="BA62" s="1229"/>
      <c r="BB62" s="1229"/>
      <c r="BC62" s="1229"/>
      <c r="BD62" s="1229"/>
      <c r="BE62" s="1229"/>
      <c r="BF62" s="1229"/>
      <c r="BG62" s="1229"/>
      <c r="BH62" s="1229"/>
      <c r="BI62" s="1229"/>
      <c r="BJ62" s="1229"/>
      <c r="BK62" s="1229"/>
      <c r="BL62" s="1229"/>
      <c r="BM62" s="1229"/>
      <c r="BN62" s="1229"/>
      <c r="BO62" s="1229"/>
      <c r="BP62" s="1229"/>
      <c r="BQ62" s="1229"/>
      <c r="BR62" s="1229"/>
      <c r="BS62" s="1229"/>
      <c r="BT62" s="1229"/>
      <c r="BU62" s="1229"/>
      <c r="BV62" s="1229"/>
      <c r="BW62" s="1229"/>
      <c r="BX62" s="1229"/>
      <c r="BY62" s="1229"/>
      <c r="BZ62" s="1229"/>
      <c r="CA62" s="1229"/>
      <c r="CB62" s="1229"/>
      <c r="CC62" s="1229"/>
      <c r="CD62" s="1229"/>
      <c r="CE62" s="1229"/>
      <c r="CF62" s="1229"/>
      <c r="CG62" s="1229"/>
      <c r="CH62" s="1229"/>
      <c r="CI62" s="1229"/>
      <c r="CJ62" s="1229"/>
      <c r="CK62" s="1229"/>
      <c r="CL62" s="1229"/>
      <c r="CM62" s="1229"/>
      <c r="CN62" s="1229"/>
      <c r="CO62" s="1229"/>
      <c r="CP62" s="1229"/>
      <c r="CQ62" s="1229"/>
      <c r="CR62" s="1229"/>
      <c r="CS62" s="1229"/>
      <c r="CT62" s="1229"/>
      <c r="CU62" s="1229"/>
      <c r="CV62" s="1229"/>
      <c r="CW62" s="1229"/>
      <c r="CX62" s="1229"/>
      <c r="CY62" s="1229"/>
      <c r="CZ62" s="1229"/>
      <c r="DA62" s="1229"/>
      <c r="DB62" s="1229"/>
      <c r="DC62" s="1229"/>
      <c r="DD62" s="1229"/>
      <c r="DE62" s="1218"/>
    </row>
    <row r="63" spans="1:109" ht="17.25" x14ac:dyDescent="0.15">
      <c r="B63" s="1263" t="s">
        <v>572</v>
      </c>
    </row>
    <row r="64" spans="1:109" x14ac:dyDescent="0.15">
      <c r="B64" s="1224"/>
      <c r="G64" s="1231"/>
      <c r="I64" s="1264"/>
      <c r="J64" s="1264"/>
      <c r="K64" s="1264"/>
      <c r="L64" s="1264"/>
      <c r="M64" s="1264"/>
      <c r="N64" s="1265"/>
      <c r="AM64" s="1231"/>
      <c r="AN64" s="1231" t="s">
        <v>565</v>
      </c>
      <c r="AP64" s="1232"/>
      <c r="AQ64" s="1232"/>
      <c r="AR64" s="1232"/>
      <c r="AY64" s="1231"/>
      <c r="BA64" s="1232"/>
      <c r="BB64" s="1232"/>
      <c r="BC64" s="1232"/>
      <c r="BK64" s="1231"/>
      <c r="BM64" s="1232"/>
      <c r="BN64" s="1232"/>
      <c r="BO64" s="1232"/>
      <c r="BW64" s="1231"/>
      <c r="BY64" s="1232"/>
      <c r="BZ64" s="1232"/>
      <c r="CA64" s="1232"/>
      <c r="CI64" s="1231"/>
      <c r="CK64" s="1232"/>
      <c r="CL64" s="1232"/>
      <c r="CM64" s="1232"/>
      <c r="CU64" s="1231"/>
      <c r="CW64" s="1232"/>
      <c r="CX64" s="1232"/>
      <c r="CY64" s="1232"/>
    </row>
    <row r="65" spans="2:107" x14ac:dyDescent="0.15">
      <c r="B65" s="1224"/>
      <c r="AN65" s="1233" t="s">
        <v>573</v>
      </c>
      <c r="AO65" s="1234"/>
      <c r="AP65" s="1234"/>
      <c r="AQ65" s="1234"/>
      <c r="AR65" s="1234"/>
      <c r="AS65" s="1234"/>
      <c r="AT65" s="1234"/>
      <c r="AU65" s="1234"/>
      <c r="AV65" s="1234"/>
      <c r="AW65" s="1234"/>
      <c r="AX65" s="1234"/>
      <c r="AY65" s="1234"/>
      <c r="AZ65" s="1234"/>
      <c r="BA65" s="1234"/>
      <c r="BB65" s="1234"/>
      <c r="BC65" s="1234"/>
      <c r="BD65" s="1234"/>
      <c r="BE65" s="1234"/>
      <c r="BF65" s="1234"/>
      <c r="BG65" s="1234"/>
      <c r="BH65" s="1234"/>
      <c r="BI65" s="1234"/>
      <c r="BJ65" s="1234"/>
      <c r="BK65" s="1234"/>
      <c r="BL65" s="1234"/>
      <c r="BM65" s="1234"/>
      <c r="BN65" s="1234"/>
      <c r="BO65" s="1234"/>
      <c r="BP65" s="1234"/>
      <c r="BQ65" s="1234"/>
      <c r="BR65" s="1234"/>
      <c r="BS65" s="1234"/>
      <c r="BT65" s="1234"/>
      <c r="BU65" s="1234"/>
      <c r="BV65" s="1234"/>
      <c r="BW65" s="1234"/>
      <c r="BX65" s="1234"/>
      <c r="BY65" s="1234"/>
      <c r="BZ65" s="1234"/>
      <c r="CA65" s="1234"/>
      <c r="CB65" s="1234"/>
      <c r="CC65" s="1234"/>
      <c r="CD65" s="1234"/>
      <c r="CE65" s="1234"/>
      <c r="CF65" s="1234"/>
      <c r="CG65" s="1234"/>
      <c r="CH65" s="1234"/>
      <c r="CI65" s="1234"/>
      <c r="CJ65" s="1234"/>
      <c r="CK65" s="1234"/>
      <c r="CL65" s="1234"/>
      <c r="CM65" s="1234"/>
      <c r="CN65" s="1234"/>
      <c r="CO65" s="1234"/>
      <c r="CP65" s="1234"/>
      <c r="CQ65" s="1234"/>
      <c r="CR65" s="1234"/>
      <c r="CS65" s="1234"/>
      <c r="CT65" s="1234"/>
      <c r="CU65" s="1234"/>
      <c r="CV65" s="1234"/>
      <c r="CW65" s="1234"/>
      <c r="CX65" s="1234"/>
      <c r="CY65" s="1234"/>
      <c r="CZ65" s="1234"/>
      <c r="DA65" s="1234"/>
      <c r="DB65" s="1234"/>
      <c r="DC65" s="1235"/>
    </row>
    <row r="66" spans="2:107" x14ac:dyDescent="0.15">
      <c r="B66" s="1224"/>
      <c r="AN66" s="1236"/>
      <c r="AO66" s="1237"/>
      <c r="AP66" s="1237"/>
      <c r="AQ66" s="1237"/>
      <c r="AR66" s="1237"/>
      <c r="AS66" s="1237"/>
      <c r="AT66" s="1237"/>
      <c r="AU66" s="1237"/>
      <c r="AV66" s="1237"/>
      <c r="AW66" s="1237"/>
      <c r="AX66" s="1237"/>
      <c r="AY66" s="1237"/>
      <c r="AZ66" s="1237"/>
      <c r="BA66" s="1237"/>
      <c r="BB66" s="1237"/>
      <c r="BC66" s="1237"/>
      <c r="BD66" s="1237"/>
      <c r="BE66" s="1237"/>
      <c r="BF66" s="1237"/>
      <c r="BG66" s="1237"/>
      <c r="BH66" s="1237"/>
      <c r="BI66" s="1237"/>
      <c r="BJ66" s="1237"/>
      <c r="BK66" s="1237"/>
      <c r="BL66" s="1237"/>
      <c r="BM66" s="1237"/>
      <c r="BN66" s="1237"/>
      <c r="BO66" s="1237"/>
      <c r="BP66" s="1237"/>
      <c r="BQ66" s="1237"/>
      <c r="BR66" s="1237"/>
      <c r="BS66" s="1237"/>
      <c r="BT66" s="1237"/>
      <c r="BU66" s="1237"/>
      <c r="BV66" s="1237"/>
      <c r="BW66" s="1237"/>
      <c r="BX66" s="1237"/>
      <c r="BY66" s="1237"/>
      <c r="BZ66" s="1237"/>
      <c r="CA66" s="1237"/>
      <c r="CB66" s="1237"/>
      <c r="CC66" s="1237"/>
      <c r="CD66" s="1237"/>
      <c r="CE66" s="1237"/>
      <c r="CF66" s="1237"/>
      <c r="CG66" s="1237"/>
      <c r="CH66" s="1237"/>
      <c r="CI66" s="1237"/>
      <c r="CJ66" s="1237"/>
      <c r="CK66" s="1237"/>
      <c r="CL66" s="1237"/>
      <c r="CM66" s="1237"/>
      <c r="CN66" s="1237"/>
      <c r="CO66" s="1237"/>
      <c r="CP66" s="1237"/>
      <c r="CQ66" s="1237"/>
      <c r="CR66" s="1237"/>
      <c r="CS66" s="1237"/>
      <c r="CT66" s="1237"/>
      <c r="CU66" s="1237"/>
      <c r="CV66" s="1237"/>
      <c r="CW66" s="1237"/>
      <c r="CX66" s="1237"/>
      <c r="CY66" s="1237"/>
      <c r="CZ66" s="1237"/>
      <c r="DA66" s="1237"/>
      <c r="DB66" s="1237"/>
      <c r="DC66" s="1238"/>
    </row>
    <row r="67" spans="2:107" x14ac:dyDescent="0.15">
      <c r="B67" s="1224"/>
      <c r="AN67" s="1236"/>
      <c r="AO67" s="1237"/>
      <c r="AP67" s="1237"/>
      <c r="AQ67" s="1237"/>
      <c r="AR67" s="1237"/>
      <c r="AS67" s="1237"/>
      <c r="AT67" s="1237"/>
      <c r="AU67" s="1237"/>
      <c r="AV67" s="1237"/>
      <c r="AW67" s="1237"/>
      <c r="AX67" s="1237"/>
      <c r="AY67" s="1237"/>
      <c r="AZ67" s="1237"/>
      <c r="BA67" s="1237"/>
      <c r="BB67" s="1237"/>
      <c r="BC67" s="1237"/>
      <c r="BD67" s="1237"/>
      <c r="BE67" s="1237"/>
      <c r="BF67" s="1237"/>
      <c r="BG67" s="1237"/>
      <c r="BH67" s="1237"/>
      <c r="BI67" s="1237"/>
      <c r="BJ67" s="1237"/>
      <c r="BK67" s="1237"/>
      <c r="BL67" s="1237"/>
      <c r="BM67" s="1237"/>
      <c r="BN67" s="1237"/>
      <c r="BO67" s="1237"/>
      <c r="BP67" s="1237"/>
      <c r="BQ67" s="1237"/>
      <c r="BR67" s="1237"/>
      <c r="BS67" s="1237"/>
      <c r="BT67" s="1237"/>
      <c r="BU67" s="1237"/>
      <c r="BV67" s="1237"/>
      <c r="BW67" s="1237"/>
      <c r="BX67" s="1237"/>
      <c r="BY67" s="1237"/>
      <c r="BZ67" s="1237"/>
      <c r="CA67" s="1237"/>
      <c r="CB67" s="1237"/>
      <c r="CC67" s="1237"/>
      <c r="CD67" s="1237"/>
      <c r="CE67" s="1237"/>
      <c r="CF67" s="1237"/>
      <c r="CG67" s="1237"/>
      <c r="CH67" s="1237"/>
      <c r="CI67" s="1237"/>
      <c r="CJ67" s="1237"/>
      <c r="CK67" s="1237"/>
      <c r="CL67" s="1237"/>
      <c r="CM67" s="1237"/>
      <c r="CN67" s="1237"/>
      <c r="CO67" s="1237"/>
      <c r="CP67" s="1237"/>
      <c r="CQ67" s="1237"/>
      <c r="CR67" s="1237"/>
      <c r="CS67" s="1237"/>
      <c r="CT67" s="1237"/>
      <c r="CU67" s="1237"/>
      <c r="CV67" s="1237"/>
      <c r="CW67" s="1237"/>
      <c r="CX67" s="1237"/>
      <c r="CY67" s="1237"/>
      <c r="CZ67" s="1237"/>
      <c r="DA67" s="1237"/>
      <c r="DB67" s="1237"/>
      <c r="DC67" s="1238"/>
    </row>
    <row r="68" spans="2:107" x14ac:dyDescent="0.15">
      <c r="B68" s="1224"/>
      <c r="AN68" s="1236"/>
      <c r="AO68" s="1237"/>
      <c r="AP68" s="1237"/>
      <c r="AQ68" s="1237"/>
      <c r="AR68" s="1237"/>
      <c r="AS68" s="1237"/>
      <c r="AT68" s="1237"/>
      <c r="AU68" s="1237"/>
      <c r="AV68" s="1237"/>
      <c r="AW68" s="1237"/>
      <c r="AX68" s="1237"/>
      <c r="AY68" s="1237"/>
      <c r="AZ68" s="1237"/>
      <c r="BA68" s="1237"/>
      <c r="BB68" s="1237"/>
      <c r="BC68" s="1237"/>
      <c r="BD68" s="1237"/>
      <c r="BE68" s="1237"/>
      <c r="BF68" s="1237"/>
      <c r="BG68" s="1237"/>
      <c r="BH68" s="1237"/>
      <c r="BI68" s="1237"/>
      <c r="BJ68" s="1237"/>
      <c r="BK68" s="1237"/>
      <c r="BL68" s="1237"/>
      <c r="BM68" s="1237"/>
      <c r="BN68" s="1237"/>
      <c r="BO68" s="1237"/>
      <c r="BP68" s="1237"/>
      <c r="BQ68" s="1237"/>
      <c r="BR68" s="1237"/>
      <c r="BS68" s="1237"/>
      <c r="BT68" s="1237"/>
      <c r="BU68" s="1237"/>
      <c r="BV68" s="1237"/>
      <c r="BW68" s="1237"/>
      <c r="BX68" s="1237"/>
      <c r="BY68" s="1237"/>
      <c r="BZ68" s="1237"/>
      <c r="CA68" s="1237"/>
      <c r="CB68" s="1237"/>
      <c r="CC68" s="1237"/>
      <c r="CD68" s="1237"/>
      <c r="CE68" s="1237"/>
      <c r="CF68" s="1237"/>
      <c r="CG68" s="1237"/>
      <c r="CH68" s="1237"/>
      <c r="CI68" s="1237"/>
      <c r="CJ68" s="1237"/>
      <c r="CK68" s="1237"/>
      <c r="CL68" s="1237"/>
      <c r="CM68" s="1237"/>
      <c r="CN68" s="1237"/>
      <c r="CO68" s="1237"/>
      <c r="CP68" s="1237"/>
      <c r="CQ68" s="1237"/>
      <c r="CR68" s="1237"/>
      <c r="CS68" s="1237"/>
      <c r="CT68" s="1237"/>
      <c r="CU68" s="1237"/>
      <c r="CV68" s="1237"/>
      <c r="CW68" s="1237"/>
      <c r="CX68" s="1237"/>
      <c r="CY68" s="1237"/>
      <c r="CZ68" s="1237"/>
      <c r="DA68" s="1237"/>
      <c r="DB68" s="1237"/>
      <c r="DC68" s="1238"/>
    </row>
    <row r="69" spans="2:107" x14ac:dyDescent="0.15">
      <c r="B69" s="1224"/>
      <c r="AN69" s="1239"/>
      <c r="AO69" s="1240"/>
      <c r="AP69" s="1240"/>
      <c r="AQ69" s="1240"/>
      <c r="AR69" s="1240"/>
      <c r="AS69" s="1240"/>
      <c r="AT69" s="1240"/>
      <c r="AU69" s="1240"/>
      <c r="AV69" s="1240"/>
      <c r="AW69" s="1240"/>
      <c r="AX69" s="1240"/>
      <c r="AY69" s="1240"/>
      <c r="AZ69" s="1240"/>
      <c r="BA69" s="1240"/>
      <c r="BB69" s="1240"/>
      <c r="BC69" s="1240"/>
      <c r="BD69" s="1240"/>
      <c r="BE69" s="1240"/>
      <c r="BF69" s="1240"/>
      <c r="BG69" s="1240"/>
      <c r="BH69" s="1240"/>
      <c r="BI69" s="1240"/>
      <c r="BJ69" s="1240"/>
      <c r="BK69" s="1240"/>
      <c r="BL69" s="1240"/>
      <c r="BM69" s="1240"/>
      <c r="BN69" s="1240"/>
      <c r="BO69" s="1240"/>
      <c r="BP69" s="1240"/>
      <c r="BQ69" s="1240"/>
      <c r="BR69" s="1240"/>
      <c r="BS69" s="1240"/>
      <c r="BT69" s="1240"/>
      <c r="BU69" s="1240"/>
      <c r="BV69" s="1240"/>
      <c r="BW69" s="1240"/>
      <c r="BX69" s="1240"/>
      <c r="BY69" s="1240"/>
      <c r="BZ69" s="1240"/>
      <c r="CA69" s="1240"/>
      <c r="CB69" s="1240"/>
      <c r="CC69" s="1240"/>
      <c r="CD69" s="1240"/>
      <c r="CE69" s="1240"/>
      <c r="CF69" s="1240"/>
      <c r="CG69" s="1240"/>
      <c r="CH69" s="1240"/>
      <c r="CI69" s="1240"/>
      <c r="CJ69" s="1240"/>
      <c r="CK69" s="1240"/>
      <c r="CL69" s="1240"/>
      <c r="CM69" s="1240"/>
      <c r="CN69" s="1240"/>
      <c r="CO69" s="1240"/>
      <c r="CP69" s="1240"/>
      <c r="CQ69" s="1240"/>
      <c r="CR69" s="1240"/>
      <c r="CS69" s="1240"/>
      <c r="CT69" s="1240"/>
      <c r="CU69" s="1240"/>
      <c r="CV69" s="1240"/>
      <c r="CW69" s="1240"/>
      <c r="CX69" s="1240"/>
      <c r="CY69" s="1240"/>
      <c r="CZ69" s="1240"/>
      <c r="DA69" s="1240"/>
      <c r="DB69" s="1240"/>
      <c r="DC69" s="1241"/>
    </row>
    <row r="70" spans="2:107" x14ac:dyDescent="0.15">
      <c r="B70" s="1224"/>
      <c r="H70" s="1266"/>
      <c r="I70" s="1266"/>
      <c r="J70" s="1267"/>
      <c r="K70" s="1267"/>
      <c r="L70" s="1268"/>
      <c r="M70" s="1267"/>
      <c r="N70" s="1268"/>
      <c r="AN70" s="1242"/>
      <c r="AO70" s="1242"/>
      <c r="AP70" s="1242"/>
      <c r="AZ70" s="1242"/>
      <c r="BA70" s="1242"/>
      <c r="BB70" s="1242"/>
      <c r="BL70" s="1242"/>
      <c r="BM70" s="1242"/>
      <c r="BN70" s="1242"/>
      <c r="BX70" s="1242"/>
      <c r="BY70" s="1242"/>
      <c r="BZ70" s="1242"/>
      <c r="CJ70" s="1242"/>
      <c r="CK70" s="1242"/>
      <c r="CL70" s="1242"/>
      <c r="CV70" s="1242"/>
      <c r="CW70" s="1242"/>
      <c r="CX70" s="1242"/>
    </row>
    <row r="71" spans="2:107" x14ac:dyDescent="0.15">
      <c r="B71" s="1224"/>
      <c r="G71" s="1269"/>
      <c r="I71" s="1270"/>
      <c r="J71" s="1267"/>
      <c r="K71" s="1267"/>
      <c r="L71" s="1268"/>
      <c r="M71" s="1267"/>
      <c r="N71" s="1268"/>
      <c r="AM71" s="1269"/>
      <c r="AN71" s="1218" t="s">
        <v>567</v>
      </c>
    </row>
    <row r="72" spans="2:107" x14ac:dyDescent="0.15">
      <c r="B72" s="1224"/>
      <c r="G72" s="1243"/>
      <c r="H72" s="1243"/>
      <c r="I72" s="1243"/>
      <c r="J72" s="1243"/>
      <c r="K72" s="1244"/>
      <c r="L72" s="1244"/>
      <c r="M72" s="1245"/>
      <c r="N72" s="1245"/>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49" t="s">
        <v>528</v>
      </c>
      <c r="BQ72" s="1249"/>
      <c r="BR72" s="1249"/>
      <c r="BS72" s="1249"/>
      <c r="BT72" s="1249"/>
      <c r="BU72" s="1249"/>
      <c r="BV72" s="1249"/>
      <c r="BW72" s="1249"/>
      <c r="BX72" s="1249" t="s">
        <v>529</v>
      </c>
      <c r="BY72" s="1249"/>
      <c r="BZ72" s="1249"/>
      <c r="CA72" s="1249"/>
      <c r="CB72" s="1249"/>
      <c r="CC72" s="1249"/>
      <c r="CD72" s="1249"/>
      <c r="CE72" s="1249"/>
      <c r="CF72" s="1249" t="s">
        <v>530</v>
      </c>
      <c r="CG72" s="1249"/>
      <c r="CH72" s="1249"/>
      <c r="CI72" s="1249"/>
      <c r="CJ72" s="1249"/>
      <c r="CK72" s="1249"/>
      <c r="CL72" s="1249"/>
      <c r="CM72" s="1249"/>
      <c r="CN72" s="1249" t="s">
        <v>531</v>
      </c>
      <c r="CO72" s="1249"/>
      <c r="CP72" s="1249"/>
      <c r="CQ72" s="1249"/>
      <c r="CR72" s="1249"/>
      <c r="CS72" s="1249"/>
      <c r="CT72" s="1249"/>
      <c r="CU72" s="1249"/>
      <c r="CV72" s="1249" t="s">
        <v>532</v>
      </c>
      <c r="CW72" s="1249"/>
      <c r="CX72" s="1249"/>
      <c r="CY72" s="1249"/>
      <c r="CZ72" s="1249"/>
      <c r="DA72" s="1249"/>
      <c r="DB72" s="1249"/>
      <c r="DC72" s="1249"/>
    </row>
    <row r="73" spans="2:107" x14ac:dyDescent="0.15">
      <c r="B73" s="1224"/>
      <c r="G73" s="1250"/>
      <c r="H73" s="1250"/>
      <c r="I73" s="1250"/>
      <c r="J73" s="1250"/>
      <c r="K73" s="1271"/>
      <c r="L73" s="1271"/>
      <c r="M73" s="1271"/>
      <c r="N73" s="1271"/>
      <c r="AM73" s="1242"/>
      <c r="AN73" s="1253" t="s">
        <v>568</v>
      </c>
      <c r="AO73" s="1253"/>
      <c r="AP73" s="1253"/>
      <c r="AQ73" s="1253"/>
      <c r="AR73" s="1253"/>
      <c r="AS73" s="1253"/>
      <c r="AT73" s="1253"/>
      <c r="AU73" s="1253"/>
      <c r="AV73" s="1253"/>
      <c r="AW73" s="1253"/>
      <c r="AX73" s="1253"/>
      <c r="AY73" s="1253"/>
      <c r="AZ73" s="1253"/>
      <c r="BA73" s="1253"/>
      <c r="BB73" s="1253" t="s">
        <v>569</v>
      </c>
      <c r="BC73" s="1253"/>
      <c r="BD73" s="1253"/>
      <c r="BE73" s="1253"/>
      <c r="BF73" s="1253"/>
      <c r="BG73" s="1253"/>
      <c r="BH73" s="1253"/>
      <c r="BI73" s="1253"/>
      <c r="BJ73" s="1253"/>
      <c r="BK73" s="1253"/>
      <c r="BL73" s="1253"/>
      <c r="BM73" s="1253"/>
      <c r="BN73" s="1253"/>
      <c r="BO73" s="1253"/>
      <c r="BP73" s="1254"/>
      <c r="BQ73" s="1254"/>
      <c r="BR73" s="1254"/>
      <c r="BS73" s="1254"/>
      <c r="BT73" s="1254"/>
      <c r="BU73" s="1254"/>
      <c r="BV73" s="1254"/>
      <c r="BW73" s="1254"/>
      <c r="BX73" s="1254"/>
      <c r="BY73" s="1254"/>
      <c r="BZ73" s="1254"/>
      <c r="CA73" s="1254"/>
      <c r="CB73" s="1254"/>
      <c r="CC73" s="1254"/>
      <c r="CD73" s="1254"/>
      <c r="CE73" s="1254"/>
      <c r="CF73" s="1254"/>
      <c r="CG73" s="1254"/>
      <c r="CH73" s="1254"/>
      <c r="CI73" s="1254"/>
      <c r="CJ73" s="1254"/>
      <c r="CK73" s="1254"/>
      <c r="CL73" s="1254"/>
      <c r="CM73" s="1254"/>
      <c r="CN73" s="1254"/>
      <c r="CO73" s="1254"/>
      <c r="CP73" s="1254"/>
      <c r="CQ73" s="1254"/>
      <c r="CR73" s="1254"/>
      <c r="CS73" s="1254"/>
      <c r="CT73" s="1254"/>
      <c r="CU73" s="1254"/>
      <c r="CV73" s="1254"/>
      <c r="CW73" s="1254"/>
      <c r="CX73" s="1254"/>
      <c r="CY73" s="1254"/>
      <c r="CZ73" s="1254"/>
      <c r="DA73" s="1254"/>
      <c r="DB73" s="1254"/>
      <c r="DC73" s="1254"/>
    </row>
    <row r="74" spans="2:107" x14ac:dyDescent="0.15">
      <c r="B74" s="1224"/>
      <c r="G74" s="1250"/>
      <c r="H74" s="1250"/>
      <c r="I74" s="1250"/>
      <c r="J74" s="1250"/>
      <c r="K74" s="1271"/>
      <c r="L74" s="1271"/>
      <c r="M74" s="1271"/>
      <c r="N74" s="1271"/>
      <c r="AM74" s="1242"/>
      <c r="AN74" s="1253"/>
      <c r="AO74" s="1253"/>
      <c r="AP74" s="1253"/>
      <c r="AQ74" s="1253"/>
      <c r="AR74" s="1253"/>
      <c r="AS74" s="1253"/>
      <c r="AT74" s="1253"/>
      <c r="AU74" s="1253"/>
      <c r="AV74" s="1253"/>
      <c r="AW74" s="1253"/>
      <c r="AX74" s="1253"/>
      <c r="AY74" s="1253"/>
      <c r="AZ74" s="1253"/>
      <c r="BA74" s="1253"/>
      <c r="BB74" s="1253"/>
      <c r="BC74" s="1253"/>
      <c r="BD74" s="1253"/>
      <c r="BE74" s="1253"/>
      <c r="BF74" s="1253"/>
      <c r="BG74" s="1253"/>
      <c r="BH74" s="1253"/>
      <c r="BI74" s="1253"/>
      <c r="BJ74" s="1253"/>
      <c r="BK74" s="1253"/>
      <c r="BL74" s="1253"/>
      <c r="BM74" s="1253"/>
      <c r="BN74" s="1253"/>
      <c r="BO74" s="1253"/>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x14ac:dyDescent="0.15">
      <c r="B75" s="1224"/>
      <c r="G75" s="1250"/>
      <c r="H75" s="1250"/>
      <c r="I75" s="1243"/>
      <c r="J75" s="1243"/>
      <c r="K75" s="1252"/>
      <c r="L75" s="1252"/>
      <c r="M75" s="1252"/>
      <c r="N75" s="1252"/>
      <c r="AM75" s="1242"/>
      <c r="AN75" s="1253"/>
      <c r="AO75" s="1253"/>
      <c r="AP75" s="1253"/>
      <c r="AQ75" s="1253"/>
      <c r="AR75" s="1253"/>
      <c r="AS75" s="1253"/>
      <c r="AT75" s="1253"/>
      <c r="AU75" s="1253"/>
      <c r="AV75" s="1253"/>
      <c r="AW75" s="1253"/>
      <c r="AX75" s="1253"/>
      <c r="AY75" s="1253"/>
      <c r="AZ75" s="1253"/>
      <c r="BA75" s="1253"/>
      <c r="BB75" s="1253" t="s">
        <v>574</v>
      </c>
      <c r="BC75" s="1253"/>
      <c r="BD75" s="1253"/>
      <c r="BE75" s="1253"/>
      <c r="BF75" s="1253"/>
      <c r="BG75" s="1253"/>
      <c r="BH75" s="1253"/>
      <c r="BI75" s="1253"/>
      <c r="BJ75" s="1253"/>
      <c r="BK75" s="1253"/>
      <c r="BL75" s="1253"/>
      <c r="BM75" s="1253"/>
      <c r="BN75" s="1253"/>
      <c r="BO75" s="1253"/>
      <c r="BP75" s="1254">
        <v>7.8</v>
      </c>
      <c r="BQ75" s="1254"/>
      <c r="BR75" s="1254"/>
      <c r="BS75" s="1254"/>
      <c r="BT75" s="1254"/>
      <c r="BU75" s="1254"/>
      <c r="BV75" s="1254"/>
      <c r="BW75" s="1254"/>
      <c r="BX75" s="1254">
        <v>8.1999999999999993</v>
      </c>
      <c r="BY75" s="1254"/>
      <c r="BZ75" s="1254"/>
      <c r="CA75" s="1254"/>
      <c r="CB75" s="1254"/>
      <c r="CC75" s="1254"/>
      <c r="CD75" s="1254"/>
      <c r="CE75" s="1254"/>
      <c r="CF75" s="1254">
        <v>8.1</v>
      </c>
      <c r="CG75" s="1254"/>
      <c r="CH75" s="1254"/>
      <c r="CI75" s="1254"/>
      <c r="CJ75" s="1254"/>
      <c r="CK75" s="1254"/>
      <c r="CL75" s="1254"/>
      <c r="CM75" s="1254"/>
      <c r="CN75" s="1254">
        <v>7.8</v>
      </c>
      <c r="CO75" s="1254"/>
      <c r="CP75" s="1254"/>
      <c r="CQ75" s="1254"/>
      <c r="CR75" s="1254"/>
      <c r="CS75" s="1254"/>
      <c r="CT75" s="1254"/>
      <c r="CU75" s="1254"/>
      <c r="CV75" s="1254">
        <v>7.7</v>
      </c>
      <c r="CW75" s="1254"/>
      <c r="CX75" s="1254"/>
      <c r="CY75" s="1254"/>
      <c r="CZ75" s="1254"/>
      <c r="DA75" s="1254"/>
      <c r="DB75" s="1254"/>
      <c r="DC75" s="1254"/>
    </row>
    <row r="76" spans="2:107" x14ac:dyDescent="0.15">
      <c r="B76" s="1224"/>
      <c r="G76" s="1250"/>
      <c r="H76" s="1250"/>
      <c r="I76" s="1243"/>
      <c r="J76" s="1243"/>
      <c r="K76" s="1252"/>
      <c r="L76" s="1252"/>
      <c r="M76" s="1252"/>
      <c r="N76" s="1252"/>
      <c r="AM76" s="1242"/>
      <c r="AN76" s="1253"/>
      <c r="AO76" s="1253"/>
      <c r="AP76" s="1253"/>
      <c r="AQ76" s="1253"/>
      <c r="AR76" s="1253"/>
      <c r="AS76" s="1253"/>
      <c r="AT76" s="1253"/>
      <c r="AU76" s="1253"/>
      <c r="AV76" s="1253"/>
      <c r="AW76" s="1253"/>
      <c r="AX76" s="1253"/>
      <c r="AY76" s="1253"/>
      <c r="AZ76" s="1253"/>
      <c r="BA76" s="1253"/>
      <c r="BB76" s="1253"/>
      <c r="BC76" s="1253"/>
      <c r="BD76" s="1253"/>
      <c r="BE76" s="1253"/>
      <c r="BF76" s="1253"/>
      <c r="BG76" s="1253"/>
      <c r="BH76" s="1253"/>
      <c r="BI76" s="1253"/>
      <c r="BJ76" s="1253"/>
      <c r="BK76" s="1253"/>
      <c r="BL76" s="1253"/>
      <c r="BM76" s="1253"/>
      <c r="BN76" s="1253"/>
      <c r="BO76" s="1253"/>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x14ac:dyDescent="0.15">
      <c r="B77" s="1224"/>
      <c r="G77" s="1243"/>
      <c r="H77" s="1243"/>
      <c r="I77" s="1243"/>
      <c r="J77" s="1243"/>
      <c r="K77" s="1271"/>
      <c r="L77" s="1271"/>
      <c r="M77" s="1271"/>
      <c r="N77" s="1271"/>
      <c r="AN77" s="1249" t="s">
        <v>571</v>
      </c>
      <c r="AO77" s="1249"/>
      <c r="AP77" s="1249"/>
      <c r="AQ77" s="1249"/>
      <c r="AR77" s="1249"/>
      <c r="AS77" s="1249"/>
      <c r="AT77" s="1249"/>
      <c r="AU77" s="1249"/>
      <c r="AV77" s="1249"/>
      <c r="AW77" s="1249"/>
      <c r="AX77" s="1249"/>
      <c r="AY77" s="1249"/>
      <c r="AZ77" s="1249"/>
      <c r="BA77" s="1249"/>
      <c r="BB77" s="1253" t="s">
        <v>569</v>
      </c>
      <c r="BC77" s="1253"/>
      <c r="BD77" s="1253"/>
      <c r="BE77" s="1253"/>
      <c r="BF77" s="1253"/>
      <c r="BG77" s="1253"/>
      <c r="BH77" s="1253"/>
      <c r="BI77" s="1253"/>
      <c r="BJ77" s="1253"/>
      <c r="BK77" s="1253"/>
      <c r="BL77" s="1253"/>
      <c r="BM77" s="1253"/>
      <c r="BN77" s="1253"/>
      <c r="BO77" s="1253"/>
      <c r="BP77" s="1254">
        <v>0</v>
      </c>
      <c r="BQ77" s="1254"/>
      <c r="BR77" s="1254"/>
      <c r="BS77" s="1254"/>
      <c r="BT77" s="1254"/>
      <c r="BU77" s="1254"/>
      <c r="BV77" s="1254"/>
      <c r="BW77" s="1254"/>
      <c r="BX77" s="1254">
        <v>0</v>
      </c>
      <c r="BY77" s="1254"/>
      <c r="BZ77" s="1254"/>
      <c r="CA77" s="1254"/>
      <c r="CB77" s="1254"/>
      <c r="CC77" s="1254"/>
      <c r="CD77" s="1254"/>
      <c r="CE77" s="1254"/>
      <c r="CF77" s="1254">
        <v>0</v>
      </c>
      <c r="CG77" s="1254"/>
      <c r="CH77" s="1254"/>
      <c r="CI77" s="1254"/>
      <c r="CJ77" s="1254"/>
      <c r="CK77" s="1254"/>
      <c r="CL77" s="1254"/>
      <c r="CM77" s="1254"/>
      <c r="CN77" s="1254">
        <v>0</v>
      </c>
      <c r="CO77" s="1254"/>
      <c r="CP77" s="1254"/>
      <c r="CQ77" s="1254"/>
      <c r="CR77" s="1254"/>
      <c r="CS77" s="1254"/>
      <c r="CT77" s="1254"/>
      <c r="CU77" s="1254"/>
      <c r="CV77" s="1254">
        <v>0</v>
      </c>
      <c r="CW77" s="1254"/>
      <c r="CX77" s="1254"/>
      <c r="CY77" s="1254"/>
      <c r="CZ77" s="1254"/>
      <c r="DA77" s="1254"/>
      <c r="DB77" s="1254"/>
      <c r="DC77" s="1254"/>
    </row>
    <row r="78" spans="2:107" x14ac:dyDescent="0.15">
      <c r="B78" s="1224"/>
      <c r="G78" s="1243"/>
      <c r="H78" s="1243"/>
      <c r="I78" s="1243"/>
      <c r="J78" s="1243"/>
      <c r="K78" s="1271"/>
      <c r="L78" s="1271"/>
      <c r="M78" s="1271"/>
      <c r="N78" s="1271"/>
      <c r="AN78" s="1249"/>
      <c r="AO78" s="1249"/>
      <c r="AP78" s="1249"/>
      <c r="AQ78" s="1249"/>
      <c r="AR78" s="1249"/>
      <c r="AS78" s="1249"/>
      <c r="AT78" s="1249"/>
      <c r="AU78" s="1249"/>
      <c r="AV78" s="1249"/>
      <c r="AW78" s="1249"/>
      <c r="AX78" s="1249"/>
      <c r="AY78" s="1249"/>
      <c r="AZ78" s="1249"/>
      <c r="BA78" s="1249"/>
      <c r="BB78" s="1253"/>
      <c r="BC78" s="1253"/>
      <c r="BD78" s="1253"/>
      <c r="BE78" s="1253"/>
      <c r="BF78" s="1253"/>
      <c r="BG78" s="1253"/>
      <c r="BH78" s="1253"/>
      <c r="BI78" s="1253"/>
      <c r="BJ78" s="1253"/>
      <c r="BK78" s="1253"/>
      <c r="BL78" s="1253"/>
      <c r="BM78" s="1253"/>
      <c r="BN78" s="1253"/>
      <c r="BO78" s="1253"/>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x14ac:dyDescent="0.15">
      <c r="B79" s="1224"/>
      <c r="G79" s="1243"/>
      <c r="H79" s="1243"/>
      <c r="I79" s="1256"/>
      <c r="J79" s="1256"/>
      <c r="K79" s="1272"/>
      <c r="L79" s="1272"/>
      <c r="M79" s="1272"/>
      <c r="N79" s="1272"/>
      <c r="AN79" s="1249"/>
      <c r="AO79" s="1249"/>
      <c r="AP79" s="1249"/>
      <c r="AQ79" s="1249"/>
      <c r="AR79" s="1249"/>
      <c r="AS79" s="1249"/>
      <c r="AT79" s="1249"/>
      <c r="AU79" s="1249"/>
      <c r="AV79" s="1249"/>
      <c r="AW79" s="1249"/>
      <c r="AX79" s="1249"/>
      <c r="AY79" s="1249"/>
      <c r="AZ79" s="1249"/>
      <c r="BA79" s="1249"/>
      <c r="BB79" s="1253" t="s">
        <v>574</v>
      </c>
      <c r="BC79" s="1253"/>
      <c r="BD79" s="1253"/>
      <c r="BE79" s="1253"/>
      <c r="BF79" s="1253"/>
      <c r="BG79" s="1253"/>
      <c r="BH79" s="1253"/>
      <c r="BI79" s="1253"/>
      <c r="BJ79" s="1253"/>
      <c r="BK79" s="1253"/>
      <c r="BL79" s="1253"/>
      <c r="BM79" s="1253"/>
      <c r="BN79" s="1253"/>
      <c r="BO79" s="1253"/>
      <c r="BP79" s="1254">
        <v>7.3</v>
      </c>
      <c r="BQ79" s="1254"/>
      <c r="BR79" s="1254"/>
      <c r="BS79" s="1254"/>
      <c r="BT79" s="1254"/>
      <c r="BU79" s="1254"/>
      <c r="BV79" s="1254"/>
      <c r="BW79" s="1254"/>
      <c r="BX79" s="1254">
        <v>7.4</v>
      </c>
      <c r="BY79" s="1254"/>
      <c r="BZ79" s="1254"/>
      <c r="CA79" s="1254"/>
      <c r="CB79" s="1254"/>
      <c r="CC79" s="1254"/>
      <c r="CD79" s="1254"/>
      <c r="CE79" s="1254"/>
      <c r="CF79" s="1254">
        <v>7.5</v>
      </c>
      <c r="CG79" s="1254"/>
      <c r="CH79" s="1254"/>
      <c r="CI79" s="1254"/>
      <c r="CJ79" s="1254"/>
      <c r="CK79" s="1254"/>
      <c r="CL79" s="1254"/>
      <c r="CM79" s="1254"/>
      <c r="CN79" s="1254">
        <v>7.5</v>
      </c>
      <c r="CO79" s="1254"/>
      <c r="CP79" s="1254"/>
      <c r="CQ79" s="1254"/>
      <c r="CR79" s="1254"/>
      <c r="CS79" s="1254"/>
      <c r="CT79" s="1254"/>
      <c r="CU79" s="1254"/>
      <c r="CV79" s="1254">
        <v>7.7</v>
      </c>
      <c r="CW79" s="1254"/>
      <c r="CX79" s="1254"/>
      <c r="CY79" s="1254"/>
      <c r="CZ79" s="1254"/>
      <c r="DA79" s="1254"/>
      <c r="DB79" s="1254"/>
      <c r="DC79" s="1254"/>
    </row>
    <row r="80" spans="2:107" x14ac:dyDescent="0.15">
      <c r="B80" s="1224"/>
      <c r="G80" s="1243"/>
      <c r="H80" s="1243"/>
      <c r="I80" s="1256"/>
      <c r="J80" s="1256"/>
      <c r="K80" s="1272"/>
      <c r="L80" s="1272"/>
      <c r="M80" s="1272"/>
      <c r="N80" s="1272"/>
      <c r="AN80" s="1249"/>
      <c r="AO80" s="1249"/>
      <c r="AP80" s="1249"/>
      <c r="AQ80" s="1249"/>
      <c r="AR80" s="1249"/>
      <c r="AS80" s="1249"/>
      <c r="AT80" s="1249"/>
      <c r="AU80" s="1249"/>
      <c r="AV80" s="1249"/>
      <c r="AW80" s="1249"/>
      <c r="AX80" s="1249"/>
      <c r="AY80" s="1249"/>
      <c r="AZ80" s="1249"/>
      <c r="BA80" s="1249"/>
      <c r="BB80" s="1253"/>
      <c r="BC80" s="1253"/>
      <c r="BD80" s="1253"/>
      <c r="BE80" s="1253"/>
      <c r="BF80" s="1253"/>
      <c r="BG80" s="1253"/>
      <c r="BH80" s="1253"/>
      <c r="BI80" s="1253"/>
      <c r="BJ80" s="1253"/>
      <c r="BK80" s="1253"/>
      <c r="BL80" s="1253"/>
      <c r="BM80" s="1253"/>
      <c r="BN80" s="1253"/>
      <c r="BO80" s="1253"/>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x14ac:dyDescent="0.15">
      <c r="B81" s="1224"/>
    </row>
    <row r="82" spans="2:109" ht="17.25" x14ac:dyDescent="0.15">
      <c r="B82" s="1224"/>
      <c r="K82" s="1273"/>
      <c r="L82" s="1273"/>
      <c r="M82" s="1273"/>
      <c r="N82" s="1273"/>
      <c r="AQ82" s="1273"/>
      <c r="AR82" s="1273"/>
      <c r="AS82" s="1273"/>
      <c r="AT82" s="1273"/>
      <c r="BC82" s="1273"/>
      <c r="BD82" s="1273"/>
      <c r="BE82" s="1273"/>
      <c r="BF82" s="1273"/>
      <c r="BO82" s="1273"/>
      <c r="BP82" s="1273"/>
      <c r="BQ82" s="1273"/>
      <c r="BR82" s="1273"/>
      <c r="CA82" s="1273"/>
      <c r="CB82" s="1273"/>
      <c r="CC82" s="1273"/>
      <c r="CD82" s="1273"/>
      <c r="CM82" s="1273"/>
      <c r="CN82" s="1273"/>
      <c r="CO82" s="1273"/>
      <c r="CP82" s="1273"/>
      <c r="CY82" s="1273"/>
      <c r="CZ82" s="1273"/>
      <c r="DA82" s="1273"/>
      <c r="DB82" s="1273"/>
      <c r="DC82" s="1273"/>
    </row>
    <row r="83" spans="2:109" x14ac:dyDescent="0.15">
      <c r="B83" s="1226"/>
      <c r="C83" s="1227"/>
      <c r="D83" s="1227"/>
      <c r="E83" s="1227"/>
      <c r="F83" s="1227"/>
      <c r="G83" s="1227"/>
      <c r="H83" s="1227"/>
      <c r="I83" s="1227"/>
      <c r="J83" s="1227"/>
      <c r="K83" s="1227"/>
      <c r="L83" s="1227"/>
      <c r="M83" s="1227"/>
      <c r="N83" s="1227"/>
      <c r="O83" s="1227"/>
      <c r="P83" s="1227"/>
      <c r="Q83" s="1227"/>
      <c r="R83" s="1227"/>
      <c r="S83" s="1227"/>
      <c r="T83" s="1227"/>
      <c r="U83" s="1227"/>
      <c r="V83" s="1227"/>
      <c r="W83" s="1227"/>
      <c r="X83" s="1227"/>
      <c r="Y83" s="1227"/>
      <c r="Z83" s="1227"/>
      <c r="AA83" s="1227"/>
      <c r="AB83" s="1227"/>
      <c r="AC83" s="1227"/>
      <c r="AD83" s="1227"/>
      <c r="AE83" s="1227"/>
      <c r="AF83" s="1227"/>
      <c r="AG83" s="1227"/>
      <c r="AH83" s="1227"/>
      <c r="AI83" s="1227"/>
      <c r="AJ83" s="1227"/>
      <c r="AK83" s="1227"/>
      <c r="AL83" s="1227"/>
      <c r="AM83" s="1227"/>
      <c r="AN83" s="1227"/>
      <c r="AO83" s="1227"/>
      <c r="AP83" s="1227"/>
      <c r="AQ83" s="1227"/>
      <c r="AR83" s="1227"/>
      <c r="AS83" s="1227"/>
      <c r="AT83" s="1227"/>
      <c r="AU83" s="1227"/>
      <c r="AV83" s="1227"/>
      <c r="AW83" s="1227"/>
      <c r="AX83" s="1227"/>
      <c r="AY83" s="1227"/>
      <c r="AZ83" s="1227"/>
      <c r="BA83" s="1227"/>
      <c r="BB83" s="1227"/>
      <c r="BC83" s="1227"/>
      <c r="BD83" s="1227"/>
      <c r="BE83" s="1227"/>
      <c r="BF83" s="1227"/>
      <c r="BG83" s="1227"/>
      <c r="BH83" s="1227"/>
      <c r="BI83" s="1227"/>
      <c r="BJ83" s="1227"/>
      <c r="BK83" s="1227"/>
      <c r="BL83" s="1227"/>
      <c r="BM83" s="1227"/>
      <c r="BN83" s="1227"/>
      <c r="BO83" s="1227"/>
      <c r="BP83" s="1227"/>
      <c r="BQ83" s="1227"/>
      <c r="BR83" s="1227"/>
      <c r="BS83" s="1227"/>
      <c r="BT83" s="1227"/>
      <c r="BU83" s="1227"/>
      <c r="BV83" s="1227"/>
      <c r="BW83" s="1227"/>
      <c r="BX83" s="1227"/>
      <c r="BY83" s="1227"/>
      <c r="BZ83" s="1227"/>
      <c r="CA83" s="1227"/>
      <c r="CB83" s="1227"/>
      <c r="CC83" s="1227"/>
      <c r="CD83" s="1227"/>
      <c r="CE83" s="1227"/>
      <c r="CF83" s="1227"/>
      <c r="CG83" s="1227"/>
      <c r="CH83" s="1227"/>
      <c r="CI83" s="1227"/>
      <c r="CJ83" s="1227"/>
      <c r="CK83" s="1227"/>
      <c r="CL83" s="1227"/>
      <c r="CM83" s="1227"/>
      <c r="CN83" s="1227"/>
      <c r="CO83" s="1227"/>
      <c r="CP83" s="1227"/>
      <c r="CQ83" s="1227"/>
      <c r="CR83" s="1227"/>
      <c r="CS83" s="1227"/>
      <c r="CT83" s="1227"/>
      <c r="CU83" s="1227"/>
      <c r="CV83" s="1227"/>
      <c r="CW83" s="1227"/>
      <c r="CX83" s="1227"/>
      <c r="CY83" s="1227"/>
      <c r="CZ83" s="1227"/>
      <c r="DA83" s="1227"/>
      <c r="DB83" s="1227"/>
      <c r="DC83" s="1227"/>
      <c r="DD83" s="1228"/>
    </row>
    <row r="84" spans="2:109" x14ac:dyDescent="0.15">
      <c r="DD84" s="1218"/>
      <c r="DE84" s="1218"/>
    </row>
    <row r="85" spans="2:109" x14ac:dyDescent="0.15">
      <c r="DD85" s="1218"/>
      <c r="DE85" s="1218"/>
    </row>
  </sheetData>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topLeftCell="A94" workbookViewId="0">
      <selection activeCell="BU16" sqref="BU16"/>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workbookViewId="0">
      <selection activeCell="BX20" sqref="BX2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310715</v>
      </c>
      <c r="E3" s="156"/>
      <c r="F3" s="157">
        <v>268375</v>
      </c>
      <c r="G3" s="158"/>
      <c r="H3" s="159"/>
    </row>
    <row r="4" spans="1:8" x14ac:dyDescent="0.15">
      <c r="A4" s="160"/>
      <c r="B4" s="161"/>
      <c r="C4" s="162"/>
      <c r="D4" s="163">
        <v>121689</v>
      </c>
      <c r="E4" s="164"/>
      <c r="F4" s="165">
        <v>119602</v>
      </c>
      <c r="G4" s="166"/>
      <c r="H4" s="167"/>
    </row>
    <row r="5" spans="1:8" x14ac:dyDescent="0.15">
      <c r="A5" s="148" t="s">
        <v>522</v>
      </c>
      <c r="B5" s="153"/>
      <c r="C5" s="154"/>
      <c r="D5" s="155">
        <v>235085</v>
      </c>
      <c r="E5" s="156"/>
      <c r="F5" s="157">
        <v>301035</v>
      </c>
      <c r="G5" s="158"/>
      <c r="H5" s="159"/>
    </row>
    <row r="6" spans="1:8" x14ac:dyDescent="0.15">
      <c r="A6" s="160"/>
      <c r="B6" s="161"/>
      <c r="C6" s="162"/>
      <c r="D6" s="163">
        <v>139045</v>
      </c>
      <c r="E6" s="164"/>
      <c r="F6" s="165">
        <v>154376</v>
      </c>
      <c r="G6" s="166"/>
      <c r="H6" s="167"/>
    </row>
    <row r="7" spans="1:8" x14ac:dyDescent="0.15">
      <c r="A7" s="148" t="s">
        <v>523</v>
      </c>
      <c r="B7" s="153"/>
      <c r="C7" s="154"/>
      <c r="D7" s="155">
        <v>267023</v>
      </c>
      <c r="E7" s="156"/>
      <c r="F7" s="157">
        <v>277467</v>
      </c>
      <c r="G7" s="158"/>
      <c r="H7" s="159"/>
    </row>
    <row r="8" spans="1:8" x14ac:dyDescent="0.15">
      <c r="A8" s="160"/>
      <c r="B8" s="161"/>
      <c r="C8" s="162"/>
      <c r="D8" s="163">
        <v>166264</v>
      </c>
      <c r="E8" s="164"/>
      <c r="F8" s="165">
        <v>128378</v>
      </c>
      <c r="G8" s="166"/>
      <c r="H8" s="167"/>
    </row>
    <row r="9" spans="1:8" x14ac:dyDescent="0.15">
      <c r="A9" s="148" t="s">
        <v>524</v>
      </c>
      <c r="B9" s="153"/>
      <c r="C9" s="154"/>
      <c r="D9" s="155">
        <v>285545</v>
      </c>
      <c r="E9" s="156"/>
      <c r="F9" s="157">
        <v>282256</v>
      </c>
      <c r="G9" s="158"/>
      <c r="H9" s="159"/>
    </row>
    <row r="10" spans="1:8" x14ac:dyDescent="0.15">
      <c r="A10" s="160"/>
      <c r="B10" s="161"/>
      <c r="C10" s="162"/>
      <c r="D10" s="163">
        <v>179562</v>
      </c>
      <c r="E10" s="164"/>
      <c r="F10" s="165">
        <v>145453</v>
      </c>
      <c r="G10" s="166"/>
      <c r="H10" s="167"/>
    </row>
    <row r="11" spans="1:8" x14ac:dyDescent="0.15">
      <c r="A11" s="148" t="s">
        <v>525</v>
      </c>
      <c r="B11" s="153"/>
      <c r="C11" s="154"/>
      <c r="D11" s="155">
        <v>169489</v>
      </c>
      <c r="E11" s="156"/>
      <c r="F11" s="157">
        <v>295341</v>
      </c>
      <c r="G11" s="158"/>
      <c r="H11" s="159"/>
    </row>
    <row r="12" spans="1:8" x14ac:dyDescent="0.15">
      <c r="A12" s="160"/>
      <c r="B12" s="161"/>
      <c r="C12" s="168"/>
      <c r="D12" s="163">
        <v>116162</v>
      </c>
      <c r="E12" s="164"/>
      <c r="F12" s="165">
        <v>137402</v>
      </c>
      <c r="G12" s="166"/>
      <c r="H12" s="167"/>
    </row>
    <row r="13" spans="1:8" x14ac:dyDescent="0.15">
      <c r="A13" s="148"/>
      <c r="B13" s="153"/>
      <c r="C13" s="169"/>
      <c r="D13" s="170">
        <v>253571</v>
      </c>
      <c r="E13" s="171"/>
      <c r="F13" s="172">
        <v>284895</v>
      </c>
      <c r="G13" s="173"/>
      <c r="H13" s="159"/>
    </row>
    <row r="14" spans="1:8" x14ac:dyDescent="0.15">
      <c r="A14" s="160"/>
      <c r="B14" s="161"/>
      <c r="C14" s="162"/>
      <c r="D14" s="163">
        <v>144544</v>
      </c>
      <c r="E14" s="164"/>
      <c r="F14" s="165">
        <v>137042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7.62</v>
      </c>
      <c r="C19" s="174">
        <f>ROUND(VALUE(SUBSTITUTE(実質収支比率等に係る経年分析!G$48,"▲","-")),2)</f>
        <v>5.71</v>
      </c>
      <c r="D19" s="174">
        <f>ROUND(VALUE(SUBSTITUTE(実質収支比率等に係る経年分析!H$48,"▲","-")),2)</f>
        <v>9.69</v>
      </c>
      <c r="E19" s="174">
        <f>ROUND(VALUE(SUBSTITUTE(実質収支比率等に係る経年分析!I$48,"▲","-")),2)</f>
        <v>10.37</v>
      </c>
      <c r="F19" s="174">
        <f>ROUND(VALUE(SUBSTITUTE(実質収支比率等に係る経年分析!J$48,"▲","-")),2)</f>
        <v>6.78</v>
      </c>
    </row>
    <row r="20" spans="1:11" x14ac:dyDescent="0.15">
      <c r="A20" s="174" t="s">
        <v>53</v>
      </c>
      <c r="B20" s="174">
        <f>ROUND(VALUE(SUBSTITUTE(実質収支比率等に係る経年分析!F$47,"▲","-")),2)</f>
        <v>79.790000000000006</v>
      </c>
      <c r="C20" s="174">
        <f>ROUND(VALUE(SUBSTITUTE(実質収支比率等に係る経年分析!G$47,"▲","-")),2)</f>
        <v>73.47</v>
      </c>
      <c r="D20" s="174">
        <f>ROUND(VALUE(SUBSTITUTE(実質収支比率等に係る経年分析!H$47,"▲","-")),2)</f>
        <v>68.31</v>
      </c>
      <c r="E20" s="174">
        <f>ROUND(VALUE(SUBSTITUTE(実質収支比率等に係る経年分析!I$47,"▲","-")),2)</f>
        <v>64.89</v>
      </c>
      <c r="F20" s="174">
        <f>ROUND(VALUE(SUBSTITUTE(実質収支比率等に係る経年分析!J$47,"▲","-")),2)</f>
        <v>61.16</v>
      </c>
    </row>
    <row r="21" spans="1:11" x14ac:dyDescent="0.15">
      <c r="A21" s="174" t="s">
        <v>54</v>
      </c>
      <c r="B21" s="174">
        <f>IF(ISNUMBER(VALUE(SUBSTITUTE(実質収支比率等に係る経年分析!F$49,"▲","-"))),ROUND(VALUE(SUBSTITUTE(実質収支比率等に係る経年分析!F$49,"▲","-")),2),NA())</f>
        <v>-4.67</v>
      </c>
      <c r="C21" s="174">
        <f>IF(ISNUMBER(VALUE(SUBSTITUTE(実質収支比率等に係る経年分析!G$49,"▲","-"))),ROUND(VALUE(SUBSTITUTE(実質収支比率等に係る経年分析!G$49,"▲","-")),2),NA())</f>
        <v>-9.75</v>
      </c>
      <c r="D21" s="174">
        <f>IF(ISNUMBER(VALUE(SUBSTITUTE(実質収支比率等に係る経年分析!H$49,"▲","-"))),ROUND(VALUE(SUBSTITUTE(実質収支比率等に係る経年分析!H$49,"▲","-")),2),NA())</f>
        <v>0.51</v>
      </c>
      <c r="E21" s="174">
        <f>IF(ISNUMBER(VALUE(SUBSTITUTE(実質収支比率等に係る経年分析!I$49,"▲","-"))),ROUND(VALUE(SUBSTITUTE(実質収支比率等に係る経年分析!I$49,"▲","-")),2),NA())</f>
        <v>-9.41</v>
      </c>
      <c r="F21" s="174">
        <f>IF(ISNUMBER(VALUE(SUBSTITUTE(実質収支比率等に係る経年分析!J$49,"▲","-"))),ROUND(VALUE(SUBSTITUTE(実質収支比率等に係る経年分析!J$49,"▲","-")),2),NA())</f>
        <v>-12.15</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雄武町後期高齢者医療事業特別会計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雄武町国民健康保険事業特別会計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0.14000000000000001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0.09</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x14ac:dyDescent="0.15">
      <c r="A31" s="175" t="str">
        <f>IF(連結実質赤字比率に係る赤字・黒字の構成分析!C$39="",NA(),連結実質赤字比率に係る赤字・黒字の構成分析!C$39)</f>
        <v>雄武町簡易水道事業特別会計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7.0000000000000007E-2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7.0000000000000007E-2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0.13</v>
      </c>
    </row>
    <row r="32" spans="1:11" x14ac:dyDescent="0.15">
      <c r="A32" s="175" t="str">
        <f>IF(連結実質赤字比率に係る赤字・黒字の構成分析!C$38="",NA(),連結実質赤字比率に係る赤字・黒字の構成分析!C$38)</f>
        <v>雄武町公共下水道事業特別会計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0.23</v>
      </c>
    </row>
    <row r="33" spans="1:16" x14ac:dyDescent="0.15">
      <c r="A33" s="175" t="str">
        <f>IF(連結実質赤字比率に係る赤字・黒字の構成分析!C$37="",NA(),連結実質赤字比率に係る赤字・黒字の構成分析!C$37)</f>
        <v>雄武町立介護老人保健施設事業特別会計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0.28000000000000003</v>
      </c>
    </row>
    <row r="34" spans="1:16" x14ac:dyDescent="0.15">
      <c r="A34" s="175" t="str">
        <f>IF(連結実質赤字比率に係る赤字・黒字の構成分析!C$36="",NA(),連結実質赤字比率に係る赤字・黒字の構成分析!C$36)</f>
        <v>雄武町介護保険事業特別会計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0.39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0.24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0.19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0.3</v>
      </c>
    </row>
    <row r="35" spans="1:16" x14ac:dyDescent="0.15">
      <c r="A35" s="175" t="str">
        <f>IF(連結実質赤字比率に係る赤字・黒字の構成分析!C$35="",NA(),連結実質赤字比率に係る赤字・黒字の構成分析!C$35)</f>
        <v>雄武町国民健康保険病院事業会計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0.89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0.15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0.59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0.05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0.69</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7.62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5.71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9.69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10.37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6.77</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669</v>
      </c>
      <c r="E42" s="176"/>
      <c r="F42" s="176"/>
      <c r="G42" s="176">
        <f>'実質公債費比率（分子）の構造'!L$52</f>
        <v>674</v>
      </c>
      <c r="H42" s="176"/>
      <c r="I42" s="176"/>
      <c r="J42" s="176">
        <f>'実質公債費比率（分子）の構造'!M$52</f>
        <v>659</v>
      </c>
      <c r="K42" s="176"/>
      <c r="L42" s="176"/>
      <c r="M42" s="176">
        <f>'実質公債費比率（分子）の構造'!N$52</f>
        <v>651</v>
      </c>
      <c r="N42" s="176"/>
      <c r="O42" s="176"/>
      <c r="P42" s="176">
        <f>'実質公債費比率（分子）の構造'!O$52</f>
        <v>630</v>
      </c>
    </row>
    <row r="43" spans="1:16" x14ac:dyDescent="0.15">
      <c r="A43" s="176" t="s">
        <v>16</v>
      </c>
      <c r="B43" s="176">
        <f>'実質公債費比率（分子）の構造'!K$51</f>
        <v>0</v>
      </c>
      <c r="C43" s="176"/>
      <c r="D43" s="176"/>
      <c r="E43" s="176">
        <f>'実質公債費比率（分子）の構造'!L$51</f>
        <v>1</v>
      </c>
      <c r="F43" s="176"/>
      <c r="G43" s="176"/>
      <c r="H43" s="176">
        <f>'実質公債費比率（分子）の構造'!M$51</f>
        <v>1</v>
      </c>
      <c r="I43" s="176"/>
      <c r="J43" s="176"/>
      <c r="K43" s="176">
        <f>'実質公債費比率（分子）の構造'!N$51</f>
        <v>1</v>
      </c>
      <c r="L43" s="176"/>
      <c r="M43" s="176"/>
      <c r="N43" s="176">
        <f>'実質公債費比率（分子）の構造'!O$51</f>
        <v>1</v>
      </c>
      <c r="O43" s="176"/>
      <c r="P43" s="176"/>
    </row>
    <row r="44" spans="1:16" x14ac:dyDescent="0.15">
      <c r="A44" s="176" t="s">
        <v>62</v>
      </c>
      <c r="B44" s="176">
        <f>'実質公債費比率（分子）の構造'!K$50</f>
        <v>7</v>
      </c>
      <c r="C44" s="176"/>
      <c r="D44" s="176"/>
      <c r="E44" s="176">
        <f>'実質公債費比率（分子）の構造'!L$50</f>
        <v>7</v>
      </c>
      <c r="F44" s="176"/>
      <c r="G44" s="176"/>
      <c r="H44" s="176">
        <f>'実質公債費比率（分子）の構造'!M$50</f>
        <v>7</v>
      </c>
      <c r="I44" s="176"/>
      <c r="J44" s="176"/>
      <c r="K44" s="176">
        <f>'実質公債費比率（分子）の構造'!N$50</f>
        <v>5</v>
      </c>
      <c r="L44" s="176"/>
      <c r="M44" s="176"/>
      <c r="N44" s="176">
        <f>'実質公債費比率（分子）の構造'!O$50</f>
        <v>6</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291</v>
      </c>
      <c r="C46" s="176"/>
      <c r="D46" s="176"/>
      <c r="E46" s="176">
        <f>'実質公債費比率（分子）の構造'!L$48</f>
        <v>305</v>
      </c>
      <c r="F46" s="176"/>
      <c r="G46" s="176"/>
      <c r="H46" s="176">
        <f>'実質公債費比率（分子）の構造'!M$48</f>
        <v>287</v>
      </c>
      <c r="I46" s="176"/>
      <c r="J46" s="176"/>
      <c r="K46" s="176">
        <f>'実質公債費比率（分子）の構造'!N$48</f>
        <v>273</v>
      </c>
      <c r="L46" s="176"/>
      <c r="M46" s="176"/>
      <c r="N46" s="176">
        <f>'実質公債費比率（分子）の構造'!O$48</f>
        <v>275</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613</v>
      </c>
      <c r="C49" s="176"/>
      <c r="D49" s="176"/>
      <c r="E49" s="176">
        <f>'実質公債費比率（分子）の構造'!L$45</f>
        <v>613</v>
      </c>
      <c r="F49" s="176"/>
      <c r="G49" s="176"/>
      <c r="H49" s="176">
        <f>'実質公債費比率（分子）の構造'!M$45</f>
        <v>623</v>
      </c>
      <c r="I49" s="176"/>
      <c r="J49" s="176"/>
      <c r="K49" s="176">
        <f>'実質公債費比率（分子）の構造'!N$45</f>
        <v>611</v>
      </c>
      <c r="L49" s="176"/>
      <c r="M49" s="176"/>
      <c r="N49" s="176">
        <f>'実質公債費比率（分子）の構造'!O$45</f>
        <v>604</v>
      </c>
      <c r="O49" s="176"/>
      <c r="P49" s="176"/>
    </row>
    <row r="50" spans="1:16" x14ac:dyDescent="0.15">
      <c r="A50" s="176" t="s">
        <v>67</v>
      </c>
      <c r="B50" s="176" t="e">
        <f>NA()</f>
        <v>#N/A</v>
      </c>
      <c r="C50" s="176">
        <f>IF(ISNUMBER('実質公債費比率（分子）の構造'!K$53),'実質公債費比率（分子）の構造'!K$53,NA())</f>
        <v>242</v>
      </c>
      <c r="D50" s="176" t="e">
        <f>NA()</f>
        <v>#N/A</v>
      </c>
      <c r="E50" s="176" t="e">
        <f>NA()</f>
        <v>#N/A</v>
      </c>
      <c r="F50" s="176">
        <f>IF(ISNUMBER('実質公債費比率（分子）の構造'!L$53),'実質公債費比率（分子）の構造'!L$53,NA())</f>
        <v>252</v>
      </c>
      <c r="G50" s="176" t="e">
        <f>NA()</f>
        <v>#N/A</v>
      </c>
      <c r="H50" s="176" t="e">
        <f>NA()</f>
        <v>#N/A</v>
      </c>
      <c r="I50" s="176">
        <f>IF(ISNUMBER('実質公債費比率（分子）の構造'!M$53),'実質公債費比率（分子）の構造'!M$53,NA())</f>
        <v>259</v>
      </c>
      <c r="J50" s="176" t="e">
        <f>NA()</f>
        <v>#N/A</v>
      </c>
      <c r="K50" s="176" t="e">
        <f>NA()</f>
        <v>#N/A</v>
      </c>
      <c r="L50" s="176">
        <f>IF(ISNUMBER('実質公債費比率（分子）の構造'!N$53),'実質公債費比率（分子）の構造'!N$53,NA())</f>
        <v>239</v>
      </c>
      <c r="M50" s="176" t="e">
        <f>NA()</f>
        <v>#N/A</v>
      </c>
      <c r="N50" s="176" t="e">
        <f>NA()</f>
        <v>#N/A</v>
      </c>
      <c r="O50" s="176">
        <f>IF(ISNUMBER('実質公債費比率（分子）の構造'!O$53),'実質公債費比率（分子）の構造'!O$53,NA())</f>
        <v>256</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5866</v>
      </c>
      <c r="E56" s="175"/>
      <c r="F56" s="175"/>
      <c r="G56" s="175">
        <f>'将来負担比率（分子）の構造'!J$52</f>
        <v>5748</v>
      </c>
      <c r="H56" s="175"/>
      <c r="I56" s="175"/>
      <c r="J56" s="175">
        <f>'将来負担比率（分子）の構造'!K$52</f>
        <v>5536</v>
      </c>
      <c r="K56" s="175"/>
      <c r="L56" s="175"/>
      <c r="M56" s="175">
        <f>'将来負担比率（分子）の構造'!L$52</f>
        <v>5214</v>
      </c>
      <c r="N56" s="175"/>
      <c r="O56" s="175"/>
      <c r="P56" s="175">
        <f>'将来負担比率（分子）の構造'!M$52</f>
        <v>5071</v>
      </c>
    </row>
    <row r="57" spans="1:16" x14ac:dyDescent="0.15">
      <c r="A57" s="175" t="s">
        <v>42</v>
      </c>
      <c r="B57" s="175"/>
      <c r="C57" s="175"/>
      <c r="D57" s="175">
        <f>'将来負担比率（分子）の構造'!I$51</f>
        <v>71</v>
      </c>
      <c r="E57" s="175"/>
      <c r="F57" s="175"/>
      <c r="G57" s="175">
        <f>'将来負担比率（分子）の構造'!J$51</f>
        <v>52</v>
      </c>
      <c r="H57" s="175"/>
      <c r="I57" s="175"/>
      <c r="J57" s="175">
        <f>'将来負担比率（分子）の構造'!K$51</f>
        <v>86</v>
      </c>
      <c r="K57" s="175"/>
      <c r="L57" s="175"/>
      <c r="M57" s="175">
        <f>'将来負担比率（分子）の構造'!L$51</f>
        <v>76</v>
      </c>
      <c r="N57" s="175"/>
      <c r="O57" s="175"/>
      <c r="P57" s="175">
        <f>'将来負担比率（分子）の構造'!M$51</f>
        <v>65</v>
      </c>
    </row>
    <row r="58" spans="1:16" x14ac:dyDescent="0.15">
      <c r="A58" s="175" t="s">
        <v>41</v>
      </c>
      <c r="B58" s="175"/>
      <c r="C58" s="175"/>
      <c r="D58" s="175">
        <f>'将来負担比率（分子）の構造'!I$50</f>
        <v>4326</v>
      </c>
      <c r="E58" s="175"/>
      <c r="F58" s="175"/>
      <c r="G58" s="175">
        <f>'将来負担比率（分子）の構造'!J$50</f>
        <v>4248</v>
      </c>
      <c r="H58" s="175"/>
      <c r="I58" s="175"/>
      <c r="J58" s="175">
        <f>'将来負担比率（分子）の構造'!K$50</f>
        <v>4269</v>
      </c>
      <c r="K58" s="175"/>
      <c r="L58" s="175"/>
      <c r="M58" s="175">
        <f>'将来負担比率（分子）の構造'!L$50</f>
        <v>4410</v>
      </c>
      <c r="N58" s="175"/>
      <c r="O58" s="175"/>
      <c r="P58" s="175">
        <f>'将来負担比率（分子）の構造'!M$50</f>
        <v>4118</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433</v>
      </c>
      <c r="C62" s="175"/>
      <c r="D62" s="175"/>
      <c r="E62" s="175">
        <f>'将来負担比率（分子）の構造'!J$45</f>
        <v>406</v>
      </c>
      <c r="F62" s="175"/>
      <c r="G62" s="175"/>
      <c r="H62" s="175">
        <f>'将来負担比率（分子）の構造'!K$45</f>
        <v>371</v>
      </c>
      <c r="I62" s="175"/>
      <c r="J62" s="175"/>
      <c r="K62" s="175">
        <f>'将来負担比率（分子）の構造'!L$45</f>
        <v>308</v>
      </c>
      <c r="L62" s="175"/>
      <c r="M62" s="175"/>
      <c r="N62" s="175">
        <f>'将来負担比率（分子）の構造'!M$45</f>
        <v>340</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2503</v>
      </c>
      <c r="C64" s="175"/>
      <c r="D64" s="175"/>
      <c r="E64" s="175">
        <f>'将来負担比率（分子）の構造'!J$43</f>
        <v>2563</v>
      </c>
      <c r="F64" s="175"/>
      <c r="G64" s="175"/>
      <c r="H64" s="175">
        <f>'将来負担比率（分子）の構造'!K$43</f>
        <v>2491</v>
      </c>
      <c r="I64" s="175"/>
      <c r="J64" s="175"/>
      <c r="K64" s="175">
        <f>'将来負担比率（分子）の構造'!L$43</f>
        <v>2402</v>
      </c>
      <c r="L64" s="175"/>
      <c r="M64" s="175"/>
      <c r="N64" s="175">
        <f>'将来負担比率（分子）の構造'!M$43</f>
        <v>2296</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5429</v>
      </c>
      <c r="C66" s="175"/>
      <c r="D66" s="175"/>
      <c r="E66" s="175">
        <f>'将来負担比率（分子）の構造'!J$41</f>
        <v>5304</v>
      </c>
      <c r="F66" s="175"/>
      <c r="G66" s="175"/>
      <c r="H66" s="175">
        <f>'将来負担比率（分子）の構造'!K$41</f>
        <v>5299</v>
      </c>
      <c r="I66" s="175"/>
      <c r="J66" s="175"/>
      <c r="K66" s="175">
        <f>'将来負担比率（分子）の構造'!L$41</f>
        <v>5131</v>
      </c>
      <c r="L66" s="175"/>
      <c r="M66" s="175"/>
      <c r="N66" s="175">
        <f>'将来負担比率（分子）の構造'!M$41</f>
        <v>4916</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2676</v>
      </c>
      <c r="C72" s="179">
        <f>基金残高に係る経年分析!G55</f>
        <v>2487</v>
      </c>
      <c r="D72" s="179">
        <f>基金残高に係る経年分析!H55</f>
        <v>2356</v>
      </c>
    </row>
    <row r="73" spans="1:16" x14ac:dyDescent="0.15">
      <c r="A73" s="178" t="s">
        <v>74</v>
      </c>
      <c r="B73" s="179">
        <f>基金残高に係る経年分析!F56</f>
        <v>626</v>
      </c>
      <c r="C73" s="179">
        <f>基金残高に係る経年分析!G56</f>
        <v>572</v>
      </c>
      <c r="D73" s="179">
        <f>基金残高に係る経年分析!H56</f>
        <v>547</v>
      </c>
    </row>
    <row r="74" spans="1:16" x14ac:dyDescent="0.15">
      <c r="A74" s="178" t="s">
        <v>75</v>
      </c>
      <c r="B74" s="179">
        <f>基金残高に係る経年分析!F57</f>
        <v>872</v>
      </c>
      <c r="C74" s="179">
        <f>基金残高に係る経年分析!G57</f>
        <v>1008</v>
      </c>
      <c r="D74" s="179">
        <f>基金残高に係る経年分析!H57</f>
        <v>1122</v>
      </c>
    </row>
  </sheetData>
  <sheetProtection algorithmName="SHA-512" hashValue="egDOgvkocqV/NIAiX9VKAqSfeyGJfgyLzB+oHqI6GUVnaJif1RFeOEjsENdpkJ0DA/ICbX9F/H2e5ynJhaGm3w==" saltValue="yox3+EsC2eIxmUr86ASF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871947</v>
      </c>
      <c r="S5" s="613"/>
      <c r="T5" s="613"/>
      <c r="U5" s="613"/>
      <c r="V5" s="613"/>
      <c r="W5" s="613"/>
      <c r="X5" s="613"/>
      <c r="Y5" s="614"/>
      <c r="Z5" s="615">
        <v>12</v>
      </c>
      <c r="AA5" s="615"/>
      <c r="AB5" s="615"/>
      <c r="AC5" s="615"/>
      <c r="AD5" s="616">
        <v>850794</v>
      </c>
      <c r="AE5" s="616"/>
      <c r="AF5" s="616"/>
      <c r="AG5" s="616"/>
      <c r="AH5" s="616"/>
      <c r="AI5" s="616"/>
      <c r="AJ5" s="616"/>
      <c r="AK5" s="616"/>
      <c r="AL5" s="617">
        <v>21.2</v>
      </c>
      <c r="AM5" s="618"/>
      <c r="AN5" s="618"/>
      <c r="AO5" s="619"/>
      <c r="AP5" s="609" t="s">
        <v>216</v>
      </c>
      <c r="AQ5" s="610"/>
      <c r="AR5" s="610"/>
      <c r="AS5" s="610"/>
      <c r="AT5" s="610"/>
      <c r="AU5" s="610"/>
      <c r="AV5" s="610"/>
      <c r="AW5" s="610"/>
      <c r="AX5" s="610"/>
      <c r="AY5" s="610"/>
      <c r="AZ5" s="610"/>
      <c r="BA5" s="610"/>
      <c r="BB5" s="610"/>
      <c r="BC5" s="610"/>
      <c r="BD5" s="610"/>
      <c r="BE5" s="610"/>
      <c r="BF5" s="611"/>
      <c r="BG5" s="623">
        <v>844120</v>
      </c>
      <c r="BH5" s="624"/>
      <c r="BI5" s="624"/>
      <c r="BJ5" s="624"/>
      <c r="BK5" s="624"/>
      <c r="BL5" s="624"/>
      <c r="BM5" s="624"/>
      <c r="BN5" s="625"/>
      <c r="BO5" s="626">
        <v>96.8</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113351</v>
      </c>
      <c r="S6" s="624"/>
      <c r="T6" s="624"/>
      <c r="U6" s="624"/>
      <c r="V6" s="624"/>
      <c r="W6" s="624"/>
      <c r="X6" s="624"/>
      <c r="Y6" s="625"/>
      <c r="Z6" s="626">
        <v>1.6</v>
      </c>
      <c r="AA6" s="626"/>
      <c r="AB6" s="626"/>
      <c r="AC6" s="626"/>
      <c r="AD6" s="627">
        <v>113351</v>
      </c>
      <c r="AE6" s="627"/>
      <c r="AF6" s="627"/>
      <c r="AG6" s="627"/>
      <c r="AH6" s="627"/>
      <c r="AI6" s="627"/>
      <c r="AJ6" s="627"/>
      <c r="AK6" s="627"/>
      <c r="AL6" s="628">
        <v>2.8</v>
      </c>
      <c r="AM6" s="629"/>
      <c r="AN6" s="629"/>
      <c r="AO6" s="630"/>
      <c r="AP6" s="620" t="s">
        <v>221</v>
      </c>
      <c r="AQ6" s="621"/>
      <c r="AR6" s="621"/>
      <c r="AS6" s="621"/>
      <c r="AT6" s="621"/>
      <c r="AU6" s="621"/>
      <c r="AV6" s="621"/>
      <c r="AW6" s="621"/>
      <c r="AX6" s="621"/>
      <c r="AY6" s="621"/>
      <c r="AZ6" s="621"/>
      <c r="BA6" s="621"/>
      <c r="BB6" s="621"/>
      <c r="BC6" s="621"/>
      <c r="BD6" s="621"/>
      <c r="BE6" s="621"/>
      <c r="BF6" s="622"/>
      <c r="BG6" s="623">
        <v>844120</v>
      </c>
      <c r="BH6" s="624"/>
      <c r="BI6" s="624"/>
      <c r="BJ6" s="624"/>
      <c r="BK6" s="624"/>
      <c r="BL6" s="624"/>
      <c r="BM6" s="624"/>
      <c r="BN6" s="625"/>
      <c r="BO6" s="626">
        <v>96.8</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60880</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60880</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262</v>
      </c>
      <c r="S7" s="624"/>
      <c r="T7" s="624"/>
      <c r="U7" s="624"/>
      <c r="V7" s="624"/>
      <c r="W7" s="624"/>
      <c r="X7" s="624"/>
      <c r="Y7" s="625"/>
      <c r="Z7" s="626">
        <v>0</v>
      </c>
      <c r="AA7" s="626"/>
      <c r="AB7" s="626"/>
      <c r="AC7" s="626"/>
      <c r="AD7" s="627">
        <v>262</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534248</v>
      </c>
      <c r="BH7" s="624"/>
      <c r="BI7" s="624"/>
      <c r="BJ7" s="624"/>
      <c r="BK7" s="624"/>
      <c r="BL7" s="624"/>
      <c r="BM7" s="624"/>
      <c r="BN7" s="625"/>
      <c r="BO7" s="626">
        <v>61.3</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1504473</v>
      </c>
      <c r="CS7" s="624"/>
      <c r="CT7" s="624"/>
      <c r="CU7" s="624"/>
      <c r="CV7" s="624"/>
      <c r="CW7" s="624"/>
      <c r="CX7" s="624"/>
      <c r="CY7" s="625"/>
      <c r="CZ7" s="626">
        <v>22.1</v>
      </c>
      <c r="DA7" s="626"/>
      <c r="DB7" s="626"/>
      <c r="DC7" s="626"/>
      <c r="DD7" s="632">
        <v>171287</v>
      </c>
      <c r="DE7" s="624"/>
      <c r="DF7" s="624"/>
      <c r="DG7" s="624"/>
      <c r="DH7" s="624"/>
      <c r="DI7" s="624"/>
      <c r="DJ7" s="624"/>
      <c r="DK7" s="624"/>
      <c r="DL7" s="624"/>
      <c r="DM7" s="624"/>
      <c r="DN7" s="624"/>
      <c r="DO7" s="624"/>
      <c r="DP7" s="625"/>
      <c r="DQ7" s="632">
        <v>789255</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2495</v>
      </c>
      <c r="S8" s="624"/>
      <c r="T8" s="624"/>
      <c r="U8" s="624"/>
      <c r="V8" s="624"/>
      <c r="W8" s="624"/>
      <c r="X8" s="624"/>
      <c r="Y8" s="625"/>
      <c r="Z8" s="626">
        <v>0</v>
      </c>
      <c r="AA8" s="626"/>
      <c r="AB8" s="626"/>
      <c r="AC8" s="626"/>
      <c r="AD8" s="627">
        <v>2495</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7921</v>
      </c>
      <c r="BH8" s="624"/>
      <c r="BI8" s="624"/>
      <c r="BJ8" s="624"/>
      <c r="BK8" s="624"/>
      <c r="BL8" s="624"/>
      <c r="BM8" s="624"/>
      <c r="BN8" s="625"/>
      <c r="BO8" s="626">
        <v>0.9</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1007195</v>
      </c>
      <c r="CS8" s="624"/>
      <c r="CT8" s="624"/>
      <c r="CU8" s="624"/>
      <c r="CV8" s="624"/>
      <c r="CW8" s="624"/>
      <c r="CX8" s="624"/>
      <c r="CY8" s="625"/>
      <c r="CZ8" s="626">
        <v>14.8</v>
      </c>
      <c r="DA8" s="626"/>
      <c r="DB8" s="626"/>
      <c r="DC8" s="626"/>
      <c r="DD8" s="632">
        <v>7810</v>
      </c>
      <c r="DE8" s="624"/>
      <c r="DF8" s="624"/>
      <c r="DG8" s="624"/>
      <c r="DH8" s="624"/>
      <c r="DI8" s="624"/>
      <c r="DJ8" s="624"/>
      <c r="DK8" s="624"/>
      <c r="DL8" s="624"/>
      <c r="DM8" s="624"/>
      <c r="DN8" s="624"/>
      <c r="DO8" s="624"/>
      <c r="DP8" s="625"/>
      <c r="DQ8" s="632">
        <v>714863</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2929</v>
      </c>
      <c r="S9" s="624"/>
      <c r="T9" s="624"/>
      <c r="U9" s="624"/>
      <c r="V9" s="624"/>
      <c r="W9" s="624"/>
      <c r="X9" s="624"/>
      <c r="Y9" s="625"/>
      <c r="Z9" s="626">
        <v>0</v>
      </c>
      <c r="AA9" s="626"/>
      <c r="AB9" s="626"/>
      <c r="AC9" s="626"/>
      <c r="AD9" s="627">
        <v>2929</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489208</v>
      </c>
      <c r="BH9" s="624"/>
      <c r="BI9" s="624"/>
      <c r="BJ9" s="624"/>
      <c r="BK9" s="624"/>
      <c r="BL9" s="624"/>
      <c r="BM9" s="624"/>
      <c r="BN9" s="625"/>
      <c r="BO9" s="626">
        <v>56.1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887693</v>
      </c>
      <c r="CS9" s="624"/>
      <c r="CT9" s="624"/>
      <c r="CU9" s="624"/>
      <c r="CV9" s="624"/>
      <c r="CW9" s="624"/>
      <c r="CX9" s="624"/>
      <c r="CY9" s="625"/>
      <c r="CZ9" s="626">
        <v>13.1</v>
      </c>
      <c r="DA9" s="626"/>
      <c r="DB9" s="626"/>
      <c r="DC9" s="626"/>
      <c r="DD9" s="632">
        <v>9712</v>
      </c>
      <c r="DE9" s="624"/>
      <c r="DF9" s="624"/>
      <c r="DG9" s="624"/>
      <c r="DH9" s="624"/>
      <c r="DI9" s="624"/>
      <c r="DJ9" s="624"/>
      <c r="DK9" s="624"/>
      <c r="DL9" s="624"/>
      <c r="DM9" s="624"/>
      <c r="DN9" s="624"/>
      <c r="DO9" s="624"/>
      <c r="DP9" s="625"/>
      <c r="DQ9" s="632">
        <v>819165</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12761</v>
      </c>
      <c r="BH10" s="624"/>
      <c r="BI10" s="624"/>
      <c r="BJ10" s="624"/>
      <c r="BK10" s="624"/>
      <c r="BL10" s="624"/>
      <c r="BM10" s="624"/>
      <c r="BN10" s="625"/>
      <c r="BO10" s="626">
        <v>1.5</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4034</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4034</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111686</v>
      </c>
      <c r="S11" s="624"/>
      <c r="T11" s="624"/>
      <c r="U11" s="624"/>
      <c r="V11" s="624"/>
      <c r="W11" s="624"/>
      <c r="X11" s="624"/>
      <c r="Y11" s="625"/>
      <c r="Z11" s="628">
        <v>1.5</v>
      </c>
      <c r="AA11" s="629"/>
      <c r="AB11" s="629"/>
      <c r="AC11" s="635"/>
      <c r="AD11" s="632">
        <v>111686</v>
      </c>
      <c r="AE11" s="624"/>
      <c r="AF11" s="624"/>
      <c r="AG11" s="624"/>
      <c r="AH11" s="624"/>
      <c r="AI11" s="624"/>
      <c r="AJ11" s="624"/>
      <c r="AK11" s="625"/>
      <c r="AL11" s="628">
        <v>2.8</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24358</v>
      </c>
      <c r="BH11" s="624"/>
      <c r="BI11" s="624"/>
      <c r="BJ11" s="624"/>
      <c r="BK11" s="624"/>
      <c r="BL11" s="624"/>
      <c r="BM11" s="624"/>
      <c r="BN11" s="625"/>
      <c r="BO11" s="626">
        <v>2.8</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833320</v>
      </c>
      <c r="CS11" s="624"/>
      <c r="CT11" s="624"/>
      <c r="CU11" s="624"/>
      <c r="CV11" s="624"/>
      <c r="CW11" s="624"/>
      <c r="CX11" s="624"/>
      <c r="CY11" s="625"/>
      <c r="CZ11" s="626">
        <v>12.3</v>
      </c>
      <c r="DA11" s="626"/>
      <c r="DB11" s="626"/>
      <c r="DC11" s="626"/>
      <c r="DD11" s="632">
        <v>171705</v>
      </c>
      <c r="DE11" s="624"/>
      <c r="DF11" s="624"/>
      <c r="DG11" s="624"/>
      <c r="DH11" s="624"/>
      <c r="DI11" s="624"/>
      <c r="DJ11" s="624"/>
      <c r="DK11" s="624"/>
      <c r="DL11" s="624"/>
      <c r="DM11" s="624"/>
      <c r="DN11" s="624"/>
      <c r="DO11" s="624"/>
      <c r="DP11" s="625"/>
      <c r="DQ11" s="632">
        <v>339091</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247080</v>
      </c>
      <c r="BH12" s="624"/>
      <c r="BI12" s="624"/>
      <c r="BJ12" s="624"/>
      <c r="BK12" s="624"/>
      <c r="BL12" s="624"/>
      <c r="BM12" s="624"/>
      <c r="BN12" s="625"/>
      <c r="BO12" s="626">
        <v>28.3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366592</v>
      </c>
      <c r="CS12" s="624"/>
      <c r="CT12" s="624"/>
      <c r="CU12" s="624"/>
      <c r="CV12" s="624"/>
      <c r="CW12" s="624"/>
      <c r="CX12" s="624"/>
      <c r="CY12" s="625"/>
      <c r="CZ12" s="626">
        <v>5.4</v>
      </c>
      <c r="DA12" s="626"/>
      <c r="DB12" s="626"/>
      <c r="DC12" s="626"/>
      <c r="DD12" s="632">
        <v>11836</v>
      </c>
      <c r="DE12" s="624"/>
      <c r="DF12" s="624"/>
      <c r="DG12" s="624"/>
      <c r="DH12" s="624"/>
      <c r="DI12" s="624"/>
      <c r="DJ12" s="624"/>
      <c r="DK12" s="624"/>
      <c r="DL12" s="624"/>
      <c r="DM12" s="624"/>
      <c r="DN12" s="624"/>
      <c r="DO12" s="624"/>
      <c r="DP12" s="625"/>
      <c r="DQ12" s="632">
        <v>126184</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246722</v>
      </c>
      <c r="BH13" s="624"/>
      <c r="BI13" s="624"/>
      <c r="BJ13" s="624"/>
      <c r="BK13" s="624"/>
      <c r="BL13" s="624"/>
      <c r="BM13" s="624"/>
      <c r="BN13" s="625"/>
      <c r="BO13" s="626">
        <v>28.3</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828155</v>
      </c>
      <c r="CS13" s="624"/>
      <c r="CT13" s="624"/>
      <c r="CU13" s="624"/>
      <c r="CV13" s="624"/>
      <c r="CW13" s="624"/>
      <c r="CX13" s="624"/>
      <c r="CY13" s="625"/>
      <c r="CZ13" s="626">
        <v>12.2</v>
      </c>
      <c r="DA13" s="626"/>
      <c r="DB13" s="626"/>
      <c r="DC13" s="626"/>
      <c r="DD13" s="632">
        <v>253139</v>
      </c>
      <c r="DE13" s="624"/>
      <c r="DF13" s="624"/>
      <c r="DG13" s="624"/>
      <c r="DH13" s="624"/>
      <c r="DI13" s="624"/>
      <c r="DJ13" s="624"/>
      <c r="DK13" s="624"/>
      <c r="DL13" s="624"/>
      <c r="DM13" s="624"/>
      <c r="DN13" s="624"/>
      <c r="DO13" s="624"/>
      <c r="DP13" s="625"/>
      <c r="DQ13" s="632">
        <v>537611</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716</v>
      </c>
      <c r="S14" s="624"/>
      <c r="T14" s="624"/>
      <c r="U14" s="624"/>
      <c r="V14" s="624"/>
      <c r="W14" s="624"/>
      <c r="X14" s="624"/>
      <c r="Y14" s="625"/>
      <c r="Z14" s="626">
        <v>0</v>
      </c>
      <c r="AA14" s="626"/>
      <c r="AB14" s="626"/>
      <c r="AC14" s="626"/>
      <c r="AD14" s="627">
        <v>716</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14440</v>
      </c>
      <c r="BH14" s="624"/>
      <c r="BI14" s="624"/>
      <c r="BJ14" s="624"/>
      <c r="BK14" s="624"/>
      <c r="BL14" s="624"/>
      <c r="BM14" s="624"/>
      <c r="BN14" s="625"/>
      <c r="BO14" s="626">
        <v>1.7</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181224</v>
      </c>
      <c r="CS14" s="624"/>
      <c r="CT14" s="624"/>
      <c r="CU14" s="624"/>
      <c r="CV14" s="624"/>
      <c r="CW14" s="624"/>
      <c r="CX14" s="624"/>
      <c r="CY14" s="625"/>
      <c r="CZ14" s="626">
        <v>2.7</v>
      </c>
      <c r="DA14" s="626"/>
      <c r="DB14" s="626"/>
      <c r="DC14" s="626"/>
      <c r="DD14" s="632" t="s">
        <v>122</v>
      </c>
      <c r="DE14" s="624"/>
      <c r="DF14" s="624"/>
      <c r="DG14" s="624"/>
      <c r="DH14" s="624"/>
      <c r="DI14" s="624"/>
      <c r="DJ14" s="624"/>
      <c r="DK14" s="624"/>
      <c r="DL14" s="624"/>
      <c r="DM14" s="624"/>
      <c r="DN14" s="624"/>
      <c r="DO14" s="624"/>
      <c r="DP14" s="625"/>
      <c r="DQ14" s="632">
        <v>172524</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48352</v>
      </c>
      <c r="BH15" s="624"/>
      <c r="BI15" s="624"/>
      <c r="BJ15" s="624"/>
      <c r="BK15" s="624"/>
      <c r="BL15" s="624"/>
      <c r="BM15" s="624"/>
      <c r="BN15" s="625"/>
      <c r="BO15" s="626">
        <v>5.5</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523606</v>
      </c>
      <c r="CS15" s="624"/>
      <c r="CT15" s="624"/>
      <c r="CU15" s="624"/>
      <c r="CV15" s="624"/>
      <c r="CW15" s="624"/>
      <c r="CX15" s="624"/>
      <c r="CY15" s="625"/>
      <c r="CZ15" s="626">
        <v>7.7</v>
      </c>
      <c r="DA15" s="626"/>
      <c r="DB15" s="626"/>
      <c r="DC15" s="626"/>
      <c r="DD15" s="632">
        <v>68230</v>
      </c>
      <c r="DE15" s="624"/>
      <c r="DF15" s="624"/>
      <c r="DG15" s="624"/>
      <c r="DH15" s="624"/>
      <c r="DI15" s="624"/>
      <c r="DJ15" s="624"/>
      <c r="DK15" s="624"/>
      <c r="DL15" s="624"/>
      <c r="DM15" s="624"/>
      <c r="DN15" s="624"/>
      <c r="DO15" s="624"/>
      <c r="DP15" s="625"/>
      <c r="DQ15" s="632">
        <v>422032</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8618</v>
      </c>
      <c r="S16" s="624"/>
      <c r="T16" s="624"/>
      <c r="U16" s="624"/>
      <c r="V16" s="624"/>
      <c r="W16" s="624"/>
      <c r="X16" s="624"/>
      <c r="Y16" s="625"/>
      <c r="Z16" s="626">
        <v>0.1</v>
      </c>
      <c r="AA16" s="626"/>
      <c r="AB16" s="626"/>
      <c r="AC16" s="626"/>
      <c r="AD16" s="627">
        <v>8618</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8485</v>
      </c>
      <c r="S17" s="624"/>
      <c r="T17" s="624"/>
      <c r="U17" s="624"/>
      <c r="V17" s="624"/>
      <c r="W17" s="624"/>
      <c r="X17" s="624"/>
      <c r="Y17" s="625"/>
      <c r="Z17" s="626">
        <v>0.1</v>
      </c>
      <c r="AA17" s="626"/>
      <c r="AB17" s="626"/>
      <c r="AC17" s="626"/>
      <c r="AD17" s="627">
        <v>8485</v>
      </c>
      <c r="AE17" s="627"/>
      <c r="AF17" s="627"/>
      <c r="AG17" s="627"/>
      <c r="AH17" s="627"/>
      <c r="AI17" s="627"/>
      <c r="AJ17" s="627"/>
      <c r="AK17" s="627"/>
      <c r="AL17" s="628">
        <v>0.2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604975</v>
      </c>
      <c r="CS17" s="624"/>
      <c r="CT17" s="624"/>
      <c r="CU17" s="624"/>
      <c r="CV17" s="624"/>
      <c r="CW17" s="624"/>
      <c r="CX17" s="624"/>
      <c r="CY17" s="625"/>
      <c r="CZ17" s="626">
        <v>8.9</v>
      </c>
      <c r="DA17" s="626"/>
      <c r="DB17" s="626"/>
      <c r="DC17" s="626"/>
      <c r="DD17" s="632" t="s">
        <v>122</v>
      </c>
      <c r="DE17" s="624"/>
      <c r="DF17" s="624"/>
      <c r="DG17" s="624"/>
      <c r="DH17" s="624"/>
      <c r="DI17" s="624"/>
      <c r="DJ17" s="624"/>
      <c r="DK17" s="624"/>
      <c r="DL17" s="624"/>
      <c r="DM17" s="624"/>
      <c r="DN17" s="624"/>
      <c r="DO17" s="624"/>
      <c r="DP17" s="625"/>
      <c r="DQ17" s="632">
        <v>593339</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2349</v>
      </c>
      <c r="S18" s="624"/>
      <c r="T18" s="624"/>
      <c r="U18" s="624"/>
      <c r="V18" s="624"/>
      <c r="W18" s="624"/>
      <c r="X18" s="624"/>
      <c r="Y18" s="625"/>
      <c r="Z18" s="626">
        <v>0</v>
      </c>
      <c r="AA18" s="626"/>
      <c r="AB18" s="626"/>
      <c r="AC18" s="626"/>
      <c r="AD18" s="627">
        <v>2349</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1726</v>
      </c>
      <c r="S19" s="624"/>
      <c r="T19" s="624"/>
      <c r="U19" s="624"/>
      <c r="V19" s="624"/>
      <c r="W19" s="624"/>
      <c r="X19" s="624"/>
      <c r="Y19" s="625"/>
      <c r="Z19" s="626">
        <v>0</v>
      </c>
      <c r="AA19" s="626"/>
      <c r="AB19" s="626"/>
      <c r="AC19" s="626"/>
      <c r="AD19" s="627">
        <v>1726</v>
      </c>
      <c r="AE19" s="627"/>
      <c r="AF19" s="627"/>
      <c r="AG19" s="627"/>
      <c r="AH19" s="627"/>
      <c r="AI19" s="627"/>
      <c r="AJ19" s="627"/>
      <c r="AK19" s="627"/>
      <c r="AL19" s="628">
        <v>0</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27827</v>
      </c>
      <c r="BH19" s="624"/>
      <c r="BI19" s="624"/>
      <c r="BJ19" s="624"/>
      <c r="BK19" s="624"/>
      <c r="BL19" s="624"/>
      <c r="BM19" s="624"/>
      <c r="BN19" s="625"/>
      <c r="BO19" s="626">
        <v>3.2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623</v>
      </c>
      <c r="S20" s="624"/>
      <c r="T20" s="624"/>
      <c r="U20" s="624"/>
      <c r="V20" s="624"/>
      <c r="W20" s="624"/>
      <c r="X20" s="624"/>
      <c r="Y20" s="625"/>
      <c r="Z20" s="626">
        <v>0</v>
      </c>
      <c r="AA20" s="626"/>
      <c r="AB20" s="626"/>
      <c r="AC20" s="626"/>
      <c r="AD20" s="627">
        <v>623</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27827</v>
      </c>
      <c r="BH20" s="624"/>
      <c r="BI20" s="624"/>
      <c r="BJ20" s="624"/>
      <c r="BK20" s="624"/>
      <c r="BL20" s="624"/>
      <c r="BM20" s="624"/>
      <c r="BN20" s="625"/>
      <c r="BO20" s="626">
        <v>3.2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6802147</v>
      </c>
      <c r="CS20" s="624"/>
      <c r="CT20" s="624"/>
      <c r="CU20" s="624"/>
      <c r="CV20" s="624"/>
      <c r="CW20" s="624"/>
      <c r="CX20" s="624"/>
      <c r="CY20" s="625"/>
      <c r="CZ20" s="626">
        <v>100</v>
      </c>
      <c r="DA20" s="626"/>
      <c r="DB20" s="626"/>
      <c r="DC20" s="626"/>
      <c r="DD20" s="632">
        <v>693719</v>
      </c>
      <c r="DE20" s="624"/>
      <c r="DF20" s="624"/>
      <c r="DG20" s="624"/>
      <c r="DH20" s="624"/>
      <c r="DI20" s="624"/>
      <c r="DJ20" s="624"/>
      <c r="DK20" s="624"/>
      <c r="DL20" s="624"/>
      <c r="DM20" s="624"/>
      <c r="DN20" s="624"/>
      <c r="DO20" s="624"/>
      <c r="DP20" s="625"/>
      <c r="DQ20" s="632">
        <v>4578978</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3089176</v>
      </c>
      <c r="S21" s="624"/>
      <c r="T21" s="624"/>
      <c r="U21" s="624"/>
      <c r="V21" s="624"/>
      <c r="W21" s="624"/>
      <c r="X21" s="624"/>
      <c r="Y21" s="625"/>
      <c r="Z21" s="626">
        <v>42.6</v>
      </c>
      <c r="AA21" s="626"/>
      <c r="AB21" s="626"/>
      <c r="AC21" s="626"/>
      <c r="AD21" s="627">
        <v>2882288</v>
      </c>
      <c r="AE21" s="627"/>
      <c r="AF21" s="627"/>
      <c r="AG21" s="627"/>
      <c r="AH21" s="627"/>
      <c r="AI21" s="627"/>
      <c r="AJ21" s="627"/>
      <c r="AK21" s="627"/>
      <c r="AL21" s="628">
        <v>71.900000000000006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6674</v>
      </c>
      <c r="BH21" s="624"/>
      <c r="BI21" s="624"/>
      <c r="BJ21" s="624"/>
      <c r="BK21" s="624"/>
      <c r="BL21" s="624"/>
      <c r="BM21" s="624"/>
      <c r="BN21" s="625"/>
      <c r="BO21" s="626">
        <v>0.8</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2882288</v>
      </c>
      <c r="S22" s="624"/>
      <c r="T22" s="624"/>
      <c r="U22" s="624"/>
      <c r="V22" s="624"/>
      <c r="W22" s="624"/>
      <c r="X22" s="624"/>
      <c r="Y22" s="625"/>
      <c r="Z22" s="626">
        <v>39.799999999999997</v>
      </c>
      <c r="AA22" s="626"/>
      <c r="AB22" s="626"/>
      <c r="AC22" s="626"/>
      <c r="AD22" s="627">
        <v>2882288</v>
      </c>
      <c r="AE22" s="627"/>
      <c r="AF22" s="627"/>
      <c r="AG22" s="627"/>
      <c r="AH22" s="627"/>
      <c r="AI22" s="627"/>
      <c r="AJ22" s="627"/>
      <c r="AK22" s="627"/>
      <c r="AL22" s="628">
        <v>71.900000000000006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206888</v>
      </c>
      <c r="S23" s="624"/>
      <c r="T23" s="624"/>
      <c r="U23" s="624"/>
      <c r="V23" s="624"/>
      <c r="W23" s="624"/>
      <c r="X23" s="624"/>
      <c r="Y23" s="625"/>
      <c r="Z23" s="626">
        <v>2.9</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21153</v>
      </c>
      <c r="BH23" s="624"/>
      <c r="BI23" s="624"/>
      <c r="BJ23" s="624"/>
      <c r="BK23" s="624"/>
      <c r="BL23" s="624"/>
      <c r="BM23" s="624"/>
      <c r="BN23" s="625"/>
      <c r="BO23" s="626">
        <v>2.4</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1885378</v>
      </c>
      <c r="CS24" s="613"/>
      <c r="CT24" s="613"/>
      <c r="CU24" s="613"/>
      <c r="CV24" s="613"/>
      <c r="CW24" s="613"/>
      <c r="CX24" s="613"/>
      <c r="CY24" s="614"/>
      <c r="CZ24" s="617">
        <v>27.7</v>
      </c>
      <c r="DA24" s="618"/>
      <c r="DB24" s="618"/>
      <c r="DC24" s="634"/>
      <c r="DD24" s="655">
        <v>1567778</v>
      </c>
      <c r="DE24" s="613"/>
      <c r="DF24" s="613"/>
      <c r="DG24" s="613"/>
      <c r="DH24" s="613"/>
      <c r="DI24" s="613"/>
      <c r="DJ24" s="613"/>
      <c r="DK24" s="614"/>
      <c r="DL24" s="655">
        <v>1485831</v>
      </c>
      <c r="DM24" s="613"/>
      <c r="DN24" s="613"/>
      <c r="DO24" s="613"/>
      <c r="DP24" s="613"/>
      <c r="DQ24" s="613"/>
      <c r="DR24" s="613"/>
      <c r="DS24" s="613"/>
      <c r="DT24" s="613"/>
      <c r="DU24" s="613"/>
      <c r="DV24" s="614"/>
      <c r="DW24" s="617">
        <v>36.9</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4212014</v>
      </c>
      <c r="S25" s="624"/>
      <c r="T25" s="624"/>
      <c r="U25" s="624"/>
      <c r="V25" s="624"/>
      <c r="W25" s="624"/>
      <c r="X25" s="624"/>
      <c r="Y25" s="625"/>
      <c r="Z25" s="626">
        <v>58.1</v>
      </c>
      <c r="AA25" s="626"/>
      <c r="AB25" s="626"/>
      <c r="AC25" s="626"/>
      <c r="AD25" s="627">
        <v>3983973</v>
      </c>
      <c r="AE25" s="627"/>
      <c r="AF25" s="627"/>
      <c r="AG25" s="627"/>
      <c r="AH25" s="627"/>
      <c r="AI25" s="627"/>
      <c r="AJ25" s="627"/>
      <c r="AK25" s="627"/>
      <c r="AL25" s="628">
        <v>99.4</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921917</v>
      </c>
      <c r="CS25" s="644"/>
      <c r="CT25" s="644"/>
      <c r="CU25" s="644"/>
      <c r="CV25" s="644"/>
      <c r="CW25" s="644"/>
      <c r="CX25" s="644"/>
      <c r="CY25" s="645"/>
      <c r="CZ25" s="628">
        <v>13.6</v>
      </c>
      <c r="DA25" s="656"/>
      <c r="DB25" s="656"/>
      <c r="DC25" s="658"/>
      <c r="DD25" s="632">
        <v>813076</v>
      </c>
      <c r="DE25" s="644"/>
      <c r="DF25" s="644"/>
      <c r="DG25" s="644"/>
      <c r="DH25" s="644"/>
      <c r="DI25" s="644"/>
      <c r="DJ25" s="644"/>
      <c r="DK25" s="645"/>
      <c r="DL25" s="632">
        <v>793775</v>
      </c>
      <c r="DM25" s="644"/>
      <c r="DN25" s="644"/>
      <c r="DO25" s="644"/>
      <c r="DP25" s="644"/>
      <c r="DQ25" s="644"/>
      <c r="DR25" s="644"/>
      <c r="DS25" s="644"/>
      <c r="DT25" s="644"/>
      <c r="DU25" s="644"/>
      <c r="DV25" s="645"/>
      <c r="DW25" s="628">
        <v>19.7</v>
      </c>
      <c r="DX25" s="656"/>
      <c r="DY25" s="656"/>
      <c r="DZ25" s="656"/>
      <c r="EA25" s="656"/>
      <c r="EB25" s="656"/>
      <c r="EC25" s="657"/>
    </row>
    <row r="26" spans="2:133" ht="11.25" customHeight="1" x14ac:dyDescent="0.15">
      <c r="B26" s="620" t="s">
        <v>283</v>
      </c>
      <c r="C26" s="621"/>
      <c r="D26" s="621"/>
      <c r="E26" s="621"/>
      <c r="F26" s="621"/>
      <c r="G26" s="621"/>
      <c r="H26" s="621"/>
      <c r="I26" s="621"/>
      <c r="J26" s="621"/>
      <c r="K26" s="621"/>
      <c r="L26" s="621"/>
      <c r="M26" s="621"/>
      <c r="N26" s="621"/>
      <c r="O26" s="621"/>
      <c r="P26" s="621"/>
      <c r="Q26" s="622"/>
      <c r="R26" s="623">
        <v>501</v>
      </c>
      <c r="S26" s="624"/>
      <c r="T26" s="624"/>
      <c r="U26" s="624"/>
      <c r="V26" s="624"/>
      <c r="W26" s="624"/>
      <c r="X26" s="624"/>
      <c r="Y26" s="625"/>
      <c r="Z26" s="626">
        <v>0</v>
      </c>
      <c r="AA26" s="626"/>
      <c r="AB26" s="626"/>
      <c r="AC26" s="626"/>
      <c r="AD26" s="627">
        <v>501</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639830</v>
      </c>
      <c r="CS26" s="624"/>
      <c r="CT26" s="624"/>
      <c r="CU26" s="624"/>
      <c r="CV26" s="624"/>
      <c r="CW26" s="624"/>
      <c r="CX26" s="624"/>
      <c r="CY26" s="625"/>
      <c r="CZ26" s="628">
        <v>9.4</v>
      </c>
      <c r="DA26" s="656"/>
      <c r="DB26" s="656"/>
      <c r="DC26" s="658"/>
      <c r="DD26" s="632">
        <v>545124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286</v>
      </c>
      <c r="C27" s="621"/>
      <c r="D27" s="621"/>
      <c r="E27" s="621"/>
      <c r="F27" s="621"/>
      <c r="G27" s="621"/>
      <c r="H27" s="621"/>
      <c r="I27" s="621"/>
      <c r="J27" s="621"/>
      <c r="K27" s="621"/>
      <c r="L27" s="621"/>
      <c r="M27" s="621"/>
      <c r="N27" s="621"/>
      <c r="O27" s="621"/>
      <c r="P27" s="621"/>
      <c r="Q27" s="622"/>
      <c r="R27" s="623">
        <v>13292</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871947</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358486</v>
      </c>
      <c r="CS27" s="644"/>
      <c r="CT27" s="644"/>
      <c r="CU27" s="644"/>
      <c r="CV27" s="644"/>
      <c r="CW27" s="644"/>
      <c r="CX27" s="644"/>
      <c r="CY27" s="645"/>
      <c r="CZ27" s="628">
        <v>5.3</v>
      </c>
      <c r="DA27" s="656"/>
      <c r="DB27" s="656"/>
      <c r="DC27" s="658"/>
      <c r="DD27" s="632">
        <v>161363</v>
      </c>
      <c r="DE27" s="644"/>
      <c r="DF27" s="644"/>
      <c r="DG27" s="644"/>
      <c r="DH27" s="644"/>
      <c r="DI27" s="644"/>
      <c r="DJ27" s="644"/>
      <c r="DK27" s="645"/>
      <c r="DL27" s="632">
        <v>98717</v>
      </c>
      <c r="DM27" s="644"/>
      <c r="DN27" s="644"/>
      <c r="DO27" s="644"/>
      <c r="DP27" s="644"/>
      <c r="DQ27" s="644"/>
      <c r="DR27" s="644"/>
      <c r="DS27" s="644"/>
      <c r="DT27" s="644"/>
      <c r="DU27" s="644"/>
      <c r="DV27" s="645"/>
      <c r="DW27" s="628">
        <v>2.5</v>
      </c>
      <c r="DX27" s="656"/>
      <c r="DY27" s="656"/>
      <c r="DZ27" s="656"/>
      <c r="EA27" s="656"/>
      <c r="EB27" s="656"/>
      <c r="EC27" s="657"/>
    </row>
    <row r="28" spans="2:133" ht="11.25" customHeight="1" x14ac:dyDescent="0.15">
      <c r="B28" s="620" t="s">
        <v>289</v>
      </c>
      <c r="C28" s="621"/>
      <c r="D28" s="621"/>
      <c r="E28" s="621"/>
      <c r="F28" s="621"/>
      <c r="G28" s="621"/>
      <c r="H28" s="621"/>
      <c r="I28" s="621"/>
      <c r="J28" s="621"/>
      <c r="K28" s="621"/>
      <c r="L28" s="621"/>
      <c r="M28" s="621"/>
      <c r="N28" s="621"/>
      <c r="O28" s="621"/>
      <c r="P28" s="621"/>
      <c r="Q28" s="622"/>
      <c r="R28" s="623">
        <v>92707</v>
      </c>
      <c r="S28" s="624"/>
      <c r="T28" s="624"/>
      <c r="U28" s="624"/>
      <c r="V28" s="624"/>
      <c r="W28" s="624"/>
      <c r="X28" s="624"/>
      <c r="Y28" s="625"/>
      <c r="Z28" s="626">
        <v>1.3</v>
      </c>
      <c r="AA28" s="626"/>
      <c r="AB28" s="626"/>
      <c r="AC28" s="626"/>
      <c r="AD28" s="627">
        <v>861</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604975</v>
      </c>
      <c r="CS28" s="624"/>
      <c r="CT28" s="624"/>
      <c r="CU28" s="624"/>
      <c r="CV28" s="624"/>
      <c r="CW28" s="624"/>
      <c r="CX28" s="624"/>
      <c r="CY28" s="625"/>
      <c r="CZ28" s="628">
        <v>8.9</v>
      </c>
      <c r="DA28" s="656"/>
      <c r="DB28" s="656"/>
      <c r="DC28" s="658"/>
      <c r="DD28" s="632">
        <v>593339</v>
      </c>
      <c r="DE28" s="624"/>
      <c r="DF28" s="624"/>
      <c r="DG28" s="624"/>
      <c r="DH28" s="624"/>
      <c r="DI28" s="624"/>
      <c r="DJ28" s="624"/>
      <c r="DK28" s="625"/>
      <c r="DL28" s="632">
        <v>593339</v>
      </c>
      <c r="DM28" s="624"/>
      <c r="DN28" s="624"/>
      <c r="DO28" s="624"/>
      <c r="DP28" s="624"/>
      <c r="DQ28" s="624"/>
      <c r="DR28" s="624"/>
      <c r="DS28" s="624"/>
      <c r="DT28" s="624"/>
      <c r="DU28" s="624"/>
      <c r="DV28" s="625"/>
      <c r="DW28" s="628">
        <v>14.7</v>
      </c>
      <c r="DX28" s="656"/>
      <c r="DY28" s="656"/>
      <c r="DZ28" s="656"/>
      <c r="EA28" s="656"/>
      <c r="EB28" s="656"/>
      <c r="EC28" s="657"/>
    </row>
    <row r="29" spans="2:133" ht="11.25" customHeight="1" x14ac:dyDescent="0.15">
      <c r="B29" s="620" t="s">
        <v>291</v>
      </c>
      <c r="C29" s="621"/>
      <c r="D29" s="621"/>
      <c r="E29" s="621"/>
      <c r="F29" s="621"/>
      <c r="G29" s="621"/>
      <c r="H29" s="621"/>
      <c r="I29" s="621"/>
      <c r="J29" s="621"/>
      <c r="K29" s="621"/>
      <c r="L29" s="621"/>
      <c r="M29" s="621"/>
      <c r="N29" s="621"/>
      <c r="O29" s="621"/>
      <c r="P29" s="621"/>
      <c r="Q29" s="622"/>
      <c r="R29" s="623">
        <v>13944</v>
      </c>
      <c r="S29" s="624"/>
      <c r="T29" s="624"/>
      <c r="U29" s="624"/>
      <c r="V29" s="624"/>
      <c r="W29" s="624"/>
      <c r="X29" s="624"/>
      <c r="Y29" s="625"/>
      <c r="Z29" s="626">
        <v>0.2</v>
      </c>
      <c r="AA29" s="626"/>
      <c r="AB29" s="626"/>
      <c r="AC29" s="626"/>
      <c r="AD29" s="627">
        <v>191</v>
      </c>
      <c r="AE29" s="627"/>
      <c r="AF29" s="627"/>
      <c r="AG29" s="627"/>
      <c r="AH29" s="627"/>
      <c r="AI29" s="627"/>
      <c r="AJ29" s="627"/>
      <c r="AK29" s="627"/>
      <c r="AL29" s="628">
        <v>0</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604219</v>
      </c>
      <c r="CS29" s="644"/>
      <c r="CT29" s="644"/>
      <c r="CU29" s="644"/>
      <c r="CV29" s="644"/>
      <c r="CW29" s="644"/>
      <c r="CX29" s="644"/>
      <c r="CY29" s="645"/>
      <c r="CZ29" s="628">
        <v>8.9</v>
      </c>
      <c r="DA29" s="656"/>
      <c r="DB29" s="656"/>
      <c r="DC29" s="658"/>
      <c r="DD29" s="632">
        <v>592583</v>
      </c>
      <c r="DE29" s="644"/>
      <c r="DF29" s="644"/>
      <c r="DG29" s="644"/>
      <c r="DH29" s="644"/>
      <c r="DI29" s="644"/>
      <c r="DJ29" s="644"/>
      <c r="DK29" s="645"/>
      <c r="DL29" s="632">
        <v>592583</v>
      </c>
      <c r="DM29" s="644"/>
      <c r="DN29" s="644"/>
      <c r="DO29" s="644"/>
      <c r="DP29" s="644"/>
      <c r="DQ29" s="644"/>
      <c r="DR29" s="644"/>
      <c r="DS29" s="644"/>
      <c r="DT29" s="644"/>
      <c r="DU29" s="644"/>
      <c r="DV29" s="645"/>
      <c r="DW29" s="628">
        <v>14.7</v>
      </c>
      <c r="DX29" s="656"/>
      <c r="DY29" s="656"/>
      <c r="DZ29" s="656"/>
      <c r="EA29" s="656"/>
      <c r="EB29" s="656"/>
      <c r="EC29" s="657"/>
    </row>
    <row r="30" spans="2:133" ht="11.25" customHeight="1" x14ac:dyDescent="0.15">
      <c r="B30" s="620" t="s">
        <v>293</v>
      </c>
      <c r="C30" s="621"/>
      <c r="D30" s="621"/>
      <c r="E30" s="621"/>
      <c r="F30" s="621"/>
      <c r="G30" s="621"/>
      <c r="H30" s="621"/>
      <c r="I30" s="621"/>
      <c r="J30" s="621"/>
      <c r="K30" s="621"/>
      <c r="L30" s="621"/>
      <c r="M30" s="621"/>
      <c r="N30" s="621"/>
      <c r="O30" s="621"/>
      <c r="P30" s="621"/>
      <c r="Q30" s="622"/>
      <c r="R30" s="623">
        <v>357032</v>
      </c>
      <c r="S30" s="624"/>
      <c r="T30" s="624"/>
      <c r="U30" s="624"/>
      <c r="V30" s="624"/>
      <c r="W30" s="624"/>
      <c r="X30" s="624"/>
      <c r="Y30" s="625"/>
      <c r="Z30" s="626">
        <v>4.9000000000000004</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592555</v>
      </c>
      <c r="CS30" s="624"/>
      <c r="CT30" s="624"/>
      <c r="CU30" s="624"/>
      <c r="CV30" s="624"/>
      <c r="CW30" s="624"/>
      <c r="CX30" s="624"/>
      <c r="CY30" s="625"/>
      <c r="CZ30" s="628">
        <v>8.6999999999999993</v>
      </c>
      <c r="DA30" s="656"/>
      <c r="DB30" s="656"/>
      <c r="DC30" s="658"/>
      <c r="DD30" s="632">
        <v>581436</v>
      </c>
      <c r="DE30" s="624"/>
      <c r="DF30" s="624"/>
      <c r="DG30" s="624"/>
      <c r="DH30" s="624"/>
      <c r="DI30" s="624"/>
      <c r="DJ30" s="624"/>
      <c r="DK30" s="625"/>
      <c r="DL30" s="632">
        <v>581436</v>
      </c>
      <c r="DM30" s="624"/>
      <c r="DN30" s="624"/>
      <c r="DO30" s="624"/>
      <c r="DP30" s="624"/>
      <c r="DQ30" s="624"/>
      <c r="DR30" s="624"/>
      <c r="DS30" s="624"/>
      <c r="DT30" s="624"/>
      <c r="DU30" s="624"/>
      <c r="DV30" s="625"/>
      <c r="DW30" s="628">
        <v>14.5</v>
      </c>
      <c r="DX30" s="656"/>
      <c r="DY30" s="656"/>
      <c r="DZ30" s="656"/>
      <c r="EA30" s="656"/>
      <c r="EB30" s="656"/>
      <c r="EC30" s="657"/>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18"/>
      <c r="AV31" s="218"/>
      <c r="AW31" s="218"/>
      <c r="AX31" s="609" t="s">
        <v>177</v>
      </c>
      <c r="AY31" s="610"/>
      <c r="AZ31" s="610"/>
      <c r="BA31" s="610"/>
      <c r="BB31" s="610"/>
      <c r="BC31" s="610"/>
      <c r="BD31" s="610"/>
      <c r="BE31" s="610"/>
      <c r="BF31" s="611"/>
      <c r="BG31" s="670">
        <v>99.3</v>
      </c>
      <c r="BH31" s="667"/>
      <c r="BI31" s="667"/>
      <c r="BJ31" s="667"/>
      <c r="BK31" s="667"/>
      <c r="BL31" s="667"/>
      <c r="BM31" s="618">
        <v>98.3</v>
      </c>
      <c r="BN31" s="667"/>
      <c r="BO31" s="667"/>
      <c r="BP31" s="667"/>
      <c r="BQ31" s="668"/>
      <c r="BR31" s="670">
        <v>99.5</v>
      </c>
      <c r="BS31" s="667"/>
      <c r="BT31" s="667"/>
      <c r="BU31" s="667"/>
      <c r="BV31" s="667"/>
      <c r="BW31" s="667"/>
      <c r="BX31" s="618">
        <v>98.3</v>
      </c>
      <c r="BY31" s="667"/>
      <c r="BZ31" s="667"/>
      <c r="CA31" s="667"/>
      <c r="CB31" s="668"/>
      <c r="CD31" s="663"/>
      <c r="CE31" s="664"/>
      <c r="CF31" s="620" t="s">
        <v>300</v>
      </c>
      <c r="CG31" s="621"/>
      <c r="CH31" s="621"/>
      <c r="CI31" s="621"/>
      <c r="CJ31" s="621"/>
      <c r="CK31" s="621"/>
      <c r="CL31" s="621"/>
      <c r="CM31" s="621"/>
      <c r="CN31" s="621"/>
      <c r="CO31" s="621"/>
      <c r="CP31" s="621"/>
      <c r="CQ31" s="622"/>
      <c r="CR31" s="623">
        <v>11664</v>
      </c>
      <c r="CS31" s="644"/>
      <c r="CT31" s="644"/>
      <c r="CU31" s="644"/>
      <c r="CV31" s="644"/>
      <c r="CW31" s="644"/>
      <c r="CX31" s="644"/>
      <c r="CY31" s="645"/>
      <c r="CZ31" s="628">
        <v>0.2</v>
      </c>
      <c r="DA31" s="656"/>
      <c r="DB31" s="656"/>
      <c r="DC31" s="658"/>
      <c r="DD31" s="632">
        <v>11147</v>
      </c>
      <c r="DE31" s="644"/>
      <c r="DF31" s="644"/>
      <c r="DG31" s="644"/>
      <c r="DH31" s="644"/>
      <c r="DI31" s="644"/>
      <c r="DJ31" s="644"/>
      <c r="DK31" s="645"/>
      <c r="DL31" s="632">
        <v>11147</v>
      </c>
      <c r="DM31" s="644"/>
      <c r="DN31" s="644"/>
      <c r="DO31" s="644"/>
      <c r="DP31" s="644"/>
      <c r="DQ31" s="644"/>
      <c r="DR31" s="644"/>
      <c r="DS31" s="644"/>
      <c r="DT31" s="644"/>
      <c r="DU31" s="644"/>
      <c r="DV31" s="645"/>
      <c r="DW31" s="628">
        <v>0.3</v>
      </c>
      <c r="DX31" s="656"/>
      <c r="DY31" s="656"/>
      <c r="DZ31" s="656"/>
      <c r="EA31" s="656"/>
      <c r="EB31" s="656"/>
      <c r="EC31" s="657"/>
    </row>
    <row r="32" spans="2:133" ht="11.25" customHeight="1" x14ac:dyDescent="0.15">
      <c r="B32" s="620" t="s">
        <v>301</v>
      </c>
      <c r="C32" s="621"/>
      <c r="D32" s="621"/>
      <c r="E32" s="621"/>
      <c r="F32" s="621"/>
      <c r="G32" s="621"/>
      <c r="H32" s="621"/>
      <c r="I32" s="621"/>
      <c r="J32" s="621"/>
      <c r="K32" s="621"/>
      <c r="L32" s="621"/>
      <c r="M32" s="621"/>
      <c r="N32" s="621"/>
      <c r="O32" s="621"/>
      <c r="P32" s="621"/>
      <c r="Q32" s="622"/>
      <c r="R32" s="623">
        <v>324536</v>
      </c>
      <c r="S32" s="624"/>
      <c r="T32" s="624"/>
      <c r="U32" s="624"/>
      <c r="V32" s="624"/>
      <c r="W32" s="624"/>
      <c r="X32" s="624"/>
      <c r="Y32" s="625"/>
      <c r="Z32" s="626">
        <v>4.5</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302</v>
      </c>
      <c r="AX32" s="620" t="s">
        <v>303</v>
      </c>
      <c r="AY32" s="621"/>
      <c r="AZ32" s="621"/>
      <c r="BA32" s="621"/>
      <c r="BB32" s="621"/>
      <c r="BC32" s="621"/>
      <c r="BD32" s="621"/>
      <c r="BE32" s="621"/>
      <c r="BF32" s="622"/>
      <c r="BG32" s="680">
        <v>99.3</v>
      </c>
      <c r="BH32" s="644"/>
      <c r="BI32" s="644"/>
      <c r="BJ32" s="644"/>
      <c r="BK32" s="644"/>
      <c r="BL32" s="644"/>
      <c r="BM32" s="629">
        <v>98.5</v>
      </c>
      <c r="BN32" s="644"/>
      <c r="BO32" s="644"/>
      <c r="BP32" s="644"/>
      <c r="BQ32" s="669"/>
      <c r="BR32" s="680">
        <v>99.5</v>
      </c>
      <c r="BS32" s="644"/>
      <c r="BT32" s="644"/>
      <c r="BU32" s="644"/>
      <c r="BV32" s="644"/>
      <c r="BW32" s="644"/>
      <c r="BX32" s="629">
        <v>98.5</v>
      </c>
      <c r="BY32" s="644"/>
      <c r="BZ32" s="644"/>
      <c r="CA32" s="644"/>
      <c r="CB32" s="669"/>
      <c r="CD32" s="665"/>
      <c r="CE32" s="666"/>
      <c r="CF32" s="620" t="s">
        <v>304</v>
      </c>
      <c r="CG32" s="621"/>
      <c r="CH32" s="621"/>
      <c r="CI32" s="621"/>
      <c r="CJ32" s="621"/>
      <c r="CK32" s="621"/>
      <c r="CL32" s="621"/>
      <c r="CM32" s="621"/>
      <c r="CN32" s="621"/>
      <c r="CO32" s="621"/>
      <c r="CP32" s="621"/>
      <c r="CQ32" s="622"/>
      <c r="CR32" s="623">
        <v>756</v>
      </c>
      <c r="CS32" s="624"/>
      <c r="CT32" s="624"/>
      <c r="CU32" s="624"/>
      <c r="CV32" s="624"/>
      <c r="CW32" s="624"/>
      <c r="CX32" s="624"/>
      <c r="CY32" s="625"/>
      <c r="CZ32" s="628">
        <v>0</v>
      </c>
      <c r="DA32" s="656"/>
      <c r="DB32" s="656"/>
      <c r="DC32" s="658"/>
      <c r="DD32" s="632">
        <v>756</v>
      </c>
      <c r="DE32" s="624"/>
      <c r="DF32" s="624"/>
      <c r="DG32" s="624"/>
      <c r="DH32" s="624"/>
      <c r="DI32" s="624"/>
      <c r="DJ32" s="624"/>
      <c r="DK32" s="625"/>
      <c r="DL32" s="632">
        <v>756</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15">
      <c r="B33" s="620" t="s">
        <v>305</v>
      </c>
      <c r="C33" s="621"/>
      <c r="D33" s="621"/>
      <c r="E33" s="621"/>
      <c r="F33" s="621"/>
      <c r="G33" s="621"/>
      <c r="H33" s="621"/>
      <c r="I33" s="621"/>
      <c r="J33" s="621"/>
      <c r="K33" s="621"/>
      <c r="L33" s="621"/>
      <c r="M33" s="621"/>
      <c r="N33" s="621"/>
      <c r="O33" s="621"/>
      <c r="P33" s="621"/>
      <c r="Q33" s="622"/>
      <c r="R33" s="623">
        <v>45297</v>
      </c>
      <c r="S33" s="624"/>
      <c r="T33" s="624"/>
      <c r="U33" s="624"/>
      <c r="V33" s="624"/>
      <c r="W33" s="624"/>
      <c r="X33" s="624"/>
      <c r="Y33" s="625"/>
      <c r="Z33" s="626">
        <v>0.6</v>
      </c>
      <c r="AA33" s="626"/>
      <c r="AB33" s="626"/>
      <c r="AC33" s="626"/>
      <c r="AD33" s="627">
        <v>22486</v>
      </c>
      <c r="AE33" s="627"/>
      <c r="AF33" s="627"/>
      <c r="AG33" s="627"/>
      <c r="AH33" s="627"/>
      <c r="AI33" s="627"/>
      <c r="AJ33" s="627"/>
      <c r="AK33" s="627"/>
      <c r="AL33" s="628">
        <v>0.6</v>
      </c>
      <c r="AM33" s="629"/>
      <c r="AN33" s="629"/>
      <c r="AO33" s="630"/>
      <c r="AP33" s="675"/>
      <c r="AQ33" s="676"/>
      <c r="AR33" s="676"/>
      <c r="AS33" s="676"/>
      <c r="AT33" s="679"/>
      <c r="AU33" s="219"/>
      <c r="AV33" s="219"/>
      <c r="AW33" s="219"/>
      <c r="AX33" s="646" t="s">
        <v>306</v>
      </c>
      <c r="AY33" s="647"/>
      <c r="AZ33" s="647"/>
      <c r="BA33" s="647"/>
      <c r="BB33" s="647"/>
      <c r="BC33" s="647"/>
      <c r="BD33" s="647"/>
      <c r="BE33" s="647"/>
      <c r="BF33" s="648"/>
      <c r="BG33" s="681">
        <v>99.2</v>
      </c>
      <c r="BH33" s="682"/>
      <c r="BI33" s="682"/>
      <c r="BJ33" s="682"/>
      <c r="BK33" s="682"/>
      <c r="BL33" s="682"/>
      <c r="BM33" s="683">
        <v>97.7</v>
      </c>
      <c r="BN33" s="682"/>
      <c r="BO33" s="682"/>
      <c r="BP33" s="682"/>
      <c r="BQ33" s="684"/>
      <c r="BR33" s="681">
        <v>99.3</v>
      </c>
      <c r="BS33" s="682"/>
      <c r="BT33" s="682"/>
      <c r="BU33" s="682"/>
      <c r="BV33" s="682"/>
      <c r="BW33" s="682"/>
      <c r="BX33" s="683">
        <v>97.7</v>
      </c>
      <c r="BY33" s="682"/>
      <c r="BZ33" s="682"/>
      <c r="CA33" s="682"/>
      <c r="CB33" s="684"/>
      <c r="CD33" s="620" t="s">
        <v>307</v>
      </c>
      <c r="CE33" s="621"/>
      <c r="CF33" s="621"/>
      <c r="CG33" s="621"/>
      <c r="CH33" s="621"/>
      <c r="CI33" s="621"/>
      <c r="CJ33" s="621"/>
      <c r="CK33" s="621"/>
      <c r="CL33" s="621"/>
      <c r="CM33" s="621"/>
      <c r="CN33" s="621"/>
      <c r="CO33" s="621"/>
      <c r="CP33" s="621"/>
      <c r="CQ33" s="622"/>
      <c r="CR33" s="623">
        <v>4223050</v>
      </c>
      <c r="CS33" s="644"/>
      <c r="CT33" s="644"/>
      <c r="CU33" s="644"/>
      <c r="CV33" s="644"/>
      <c r="CW33" s="644"/>
      <c r="CX33" s="644"/>
      <c r="CY33" s="645"/>
      <c r="CZ33" s="628">
        <v>62.1</v>
      </c>
      <c r="DA33" s="656"/>
      <c r="DB33" s="656"/>
      <c r="DC33" s="658"/>
      <c r="DD33" s="632">
        <v>2692077</v>
      </c>
      <c r="DE33" s="644"/>
      <c r="DF33" s="644"/>
      <c r="DG33" s="644"/>
      <c r="DH33" s="644"/>
      <c r="DI33" s="644"/>
      <c r="DJ33" s="644"/>
      <c r="DK33" s="645"/>
      <c r="DL33" s="632">
        <v>1547028</v>
      </c>
      <c r="DM33" s="644"/>
      <c r="DN33" s="644"/>
      <c r="DO33" s="644"/>
      <c r="DP33" s="644"/>
      <c r="DQ33" s="644"/>
      <c r="DR33" s="644"/>
      <c r="DS33" s="644"/>
      <c r="DT33" s="644"/>
      <c r="DU33" s="644"/>
      <c r="DV33" s="645"/>
      <c r="DW33" s="628">
        <v>38.5</v>
      </c>
      <c r="DX33" s="656"/>
      <c r="DY33" s="656"/>
      <c r="DZ33" s="656"/>
      <c r="EA33" s="656"/>
      <c r="EB33" s="656"/>
      <c r="EC33" s="657"/>
    </row>
    <row r="34" spans="2:133" ht="11.25" customHeight="1" x14ac:dyDescent="0.15">
      <c r="B34" s="620" t="s">
        <v>308</v>
      </c>
      <c r="C34" s="621"/>
      <c r="D34" s="621"/>
      <c r="E34" s="621"/>
      <c r="F34" s="621"/>
      <c r="G34" s="621"/>
      <c r="H34" s="621"/>
      <c r="I34" s="621"/>
      <c r="J34" s="621"/>
      <c r="K34" s="621"/>
      <c r="L34" s="621"/>
      <c r="M34" s="621"/>
      <c r="N34" s="621"/>
      <c r="O34" s="621"/>
      <c r="P34" s="621"/>
      <c r="Q34" s="622"/>
      <c r="R34" s="623">
        <v>645831</v>
      </c>
      <c r="S34" s="624"/>
      <c r="T34" s="624"/>
      <c r="U34" s="624"/>
      <c r="V34" s="624"/>
      <c r="W34" s="624"/>
      <c r="X34" s="624"/>
      <c r="Y34" s="625"/>
      <c r="Z34" s="626">
        <v>8.9</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1214459</v>
      </c>
      <c r="CS34" s="624"/>
      <c r="CT34" s="624"/>
      <c r="CU34" s="624"/>
      <c r="CV34" s="624"/>
      <c r="CW34" s="624"/>
      <c r="CX34" s="624"/>
      <c r="CY34" s="625"/>
      <c r="CZ34" s="628">
        <v>17.899999999999999</v>
      </c>
      <c r="DA34" s="656"/>
      <c r="DB34" s="656"/>
      <c r="DC34" s="658"/>
      <c r="DD34" s="632">
        <v>651699</v>
      </c>
      <c r="DE34" s="624"/>
      <c r="DF34" s="624"/>
      <c r="DG34" s="624"/>
      <c r="DH34" s="624"/>
      <c r="DI34" s="624"/>
      <c r="DJ34" s="624"/>
      <c r="DK34" s="625"/>
      <c r="DL34" s="632">
        <v>435248</v>
      </c>
      <c r="DM34" s="624"/>
      <c r="DN34" s="624"/>
      <c r="DO34" s="624"/>
      <c r="DP34" s="624"/>
      <c r="DQ34" s="624"/>
      <c r="DR34" s="624"/>
      <c r="DS34" s="624"/>
      <c r="DT34" s="624"/>
      <c r="DU34" s="624"/>
      <c r="DV34" s="625"/>
      <c r="DW34" s="628">
        <v>10.8</v>
      </c>
      <c r="DX34" s="656"/>
      <c r="DY34" s="656"/>
      <c r="DZ34" s="656"/>
      <c r="EA34" s="656"/>
      <c r="EB34" s="656"/>
      <c r="EC34" s="657"/>
    </row>
    <row r="35" spans="2:133" ht="11.25" customHeight="1" x14ac:dyDescent="0.15">
      <c r="B35" s="620" t="s">
        <v>310</v>
      </c>
      <c r="C35" s="621"/>
      <c r="D35" s="621"/>
      <c r="E35" s="621"/>
      <c r="F35" s="621"/>
      <c r="G35" s="621"/>
      <c r="H35" s="621"/>
      <c r="I35" s="621"/>
      <c r="J35" s="621"/>
      <c r="K35" s="621"/>
      <c r="L35" s="621"/>
      <c r="M35" s="621"/>
      <c r="N35" s="621"/>
      <c r="O35" s="621"/>
      <c r="P35" s="621"/>
      <c r="Q35" s="622"/>
      <c r="R35" s="623">
        <v>624651</v>
      </c>
      <c r="S35" s="624"/>
      <c r="T35" s="624"/>
      <c r="U35" s="624"/>
      <c r="V35" s="624"/>
      <c r="W35" s="624"/>
      <c r="X35" s="624"/>
      <c r="Y35" s="625"/>
      <c r="Z35" s="626">
        <v>8.6</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281087</v>
      </c>
      <c r="CS35" s="644"/>
      <c r="CT35" s="644"/>
      <c r="CU35" s="644"/>
      <c r="CV35" s="644"/>
      <c r="CW35" s="644"/>
      <c r="CX35" s="644"/>
      <c r="CY35" s="645"/>
      <c r="CZ35" s="628">
        <v>4.0999999999999996</v>
      </c>
      <c r="DA35" s="656"/>
      <c r="DB35" s="656"/>
      <c r="DC35" s="658"/>
      <c r="DD35" s="632">
        <v>241437</v>
      </c>
      <c r="DE35" s="644"/>
      <c r="DF35" s="644"/>
      <c r="DG35" s="644"/>
      <c r="DH35" s="644"/>
      <c r="DI35" s="644"/>
      <c r="DJ35" s="644"/>
      <c r="DK35" s="645"/>
      <c r="DL35" s="632">
        <v>60575</v>
      </c>
      <c r="DM35" s="644"/>
      <c r="DN35" s="644"/>
      <c r="DO35" s="644"/>
      <c r="DP35" s="644"/>
      <c r="DQ35" s="644"/>
      <c r="DR35" s="644"/>
      <c r="DS35" s="644"/>
      <c r="DT35" s="644"/>
      <c r="DU35" s="644"/>
      <c r="DV35" s="645"/>
      <c r="DW35" s="628">
        <v>1.5</v>
      </c>
      <c r="DX35" s="656"/>
      <c r="DY35" s="656"/>
      <c r="DZ35" s="656"/>
      <c r="EA35" s="656"/>
      <c r="EB35" s="656"/>
      <c r="EC35" s="657"/>
    </row>
    <row r="36" spans="2:133" ht="11.25" customHeight="1" x14ac:dyDescent="0.15">
      <c r="B36" s="620" t="s">
        <v>314</v>
      </c>
      <c r="C36" s="621"/>
      <c r="D36" s="621"/>
      <c r="E36" s="621"/>
      <c r="F36" s="621"/>
      <c r="G36" s="621"/>
      <c r="H36" s="621"/>
      <c r="I36" s="621"/>
      <c r="J36" s="621"/>
      <c r="K36" s="621"/>
      <c r="L36" s="621"/>
      <c r="M36" s="621"/>
      <c r="N36" s="621"/>
      <c r="O36" s="621"/>
      <c r="P36" s="621"/>
      <c r="Q36" s="622"/>
      <c r="R36" s="623">
        <v>252629</v>
      </c>
      <c r="S36" s="624"/>
      <c r="T36" s="624"/>
      <c r="U36" s="624"/>
      <c r="V36" s="624"/>
      <c r="W36" s="624"/>
      <c r="X36" s="624"/>
      <c r="Y36" s="625"/>
      <c r="Z36" s="626">
        <v>3.5</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1119201</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1585</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1419489</v>
      </c>
      <c r="CS36" s="624"/>
      <c r="CT36" s="624"/>
      <c r="CU36" s="624"/>
      <c r="CV36" s="624"/>
      <c r="CW36" s="624"/>
      <c r="CX36" s="624"/>
      <c r="CY36" s="625"/>
      <c r="CZ36" s="628">
        <v>20.9</v>
      </c>
      <c r="DA36" s="656"/>
      <c r="DB36" s="656"/>
      <c r="DC36" s="658"/>
      <c r="DD36" s="632">
        <v>1027717</v>
      </c>
      <c r="DE36" s="624"/>
      <c r="DF36" s="624"/>
      <c r="DG36" s="624"/>
      <c r="DH36" s="624"/>
      <c r="DI36" s="624"/>
      <c r="DJ36" s="624"/>
      <c r="DK36" s="625"/>
      <c r="DL36" s="632">
        <v>751672</v>
      </c>
      <c r="DM36" s="624"/>
      <c r="DN36" s="624"/>
      <c r="DO36" s="624"/>
      <c r="DP36" s="624"/>
      <c r="DQ36" s="624"/>
      <c r="DR36" s="624"/>
      <c r="DS36" s="624"/>
      <c r="DT36" s="624"/>
      <c r="DU36" s="624"/>
      <c r="DV36" s="625"/>
      <c r="DW36" s="628">
        <v>18.7</v>
      </c>
      <c r="DX36" s="656"/>
      <c r="DY36" s="656"/>
      <c r="DZ36" s="656"/>
      <c r="EA36" s="656"/>
      <c r="EB36" s="656"/>
      <c r="EC36" s="657"/>
    </row>
    <row r="37" spans="2:133" ht="11.25" customHeight="1" x14ac:dyDescent="0.15">
      <c r="B37" s="620" t="s">
        <v>318</v>
      </c>
      <c r="C37" s="621"/>
      <c r="D37" s="621"/>
      <c r="E37" s="621"/>
      <c r="F37" s="621"/>
      <c r="G37" s="621"/>
      <c r="H37" s="621"/>
      <c r="I37" s="621"/>
      <c r="J37" s="621"/>
      <c r="K37" s="621"/>
      <c r="L37" s="621"/>
      <c r="M37" s="621"/>
      <c r="N37" s="621"/>
      <c r="O37" s="621"/>
      <c r="P37" s="621"/>
      <c r="Q37" s="622"/>
      <c r="R37" s="623">
        <v>290611</v>
      </c>
      <c r="S37" s="624"/>
      <c r="T37" s="624"/>
      <c r="U37" s="624"/>
      <c r="V37" s="624"/>
      <c r="W37" s="624"/>
      <c r="X37" s="624"/>
      <c r="Y37" s="625"/>
      <c r="Z37" s="626">
        <v>4</v>
      </c>
      <c r="AA37" s="626"/>
      <c r="AB37" s="626"/>
      <c r="AC37" s="626"/>
      <c r="AD37" s="627">
        <v>440</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448000</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1585</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193166</v>
      </c>
      <c r="CS37" s="644"/>
      <c r="CT37" s="644"/>
      <c r="CU37" s="644"/>
      <c r="CV37" s="644"/>
      <c r="CW37" s="644"/>
      <c r="CX37" s="644"/>
      <c r="CY37" s="645"/>
      <c r="CZ37" s="628">
        <v>2.8</v>
      </c>
      <c r="DA37" s="656"/>
      <c r="DB37" s="656"/>
      <c r="DC37" s="658"/>
      <c r="DD37" s="632">
        <v>184438</v>
      </c>
      <c r="DE37" s="644"/>
      <c r="DF37" s="644"/>
      <c r="DG37" s="644"/>
      <c r="DH37" s="644"/>
      <c r="DI37" s="644"/>
      <c r="DJ37" s="644"/>
      <c r="DK37" s="645"/>
      <c r="DL37" s="632">
        <v>140348</v>
      </c>
      <c r="DM37" s="644"/>
      <c r="DN37" s="644"/>
      <c r="DO37" s="644"/>
      <c r="DP37" s="644"/>
      <c r="DQ37" s="644"/>
      <c r="DR37" s="644"/>
      <c r="DS37" s="644"/>
      <c r="DT37" s="644"/>
      <c r="DU37" s="644"/>
      <c r="DV37" s="645"/>
      <c r="DW37" s="628">
        <v>3.5</v>
      </c>
      <c r="DX37" s="656"/>
      <c r="DY37" s="656"/>
      <c r="DZ37" s="656"/>
      <c r="EA37" s="656"/>
      <c r="EB37" s="656"/>
      <c r="EC37" s="657"/>
    </row>
    <row r="38" spans="2:133" ht="11.25" customHeight="1" x14ac:dyDescent="0.15">
      <c r="B38" s="620" t="s">
        <v>322</v>
      </c>
      <c r="C38" s="621"/>
      <c r="D38" s="621"/>
      <c r="E38" s="621"/>
      <c r="F38" s="621"/>
      <c r="G38" s="621"/>
      <c r="H38" s="621"/>
      <c r="I38" s="621"/>
      <c r="J38" s="621"/>
      <c r="K38" s="621"/>
      <c r="L38" s="621"/>
      <c r="M38" s="621"/>
      <c r="N38" s="621"/>
      <c r="O38" s="621"/>
      <c r="P38" s="621"/>
      <c r="Q38" s="622"/>
      <c r="R38" s="623">
        <v>376941</v>
      </c>
      <c r="S38" s="624"/>
      <c r="T38" s="624"/>
      <c r="U38" s="624"/>
      <c r="V38" s="624"/>
      <c r="W38" s="624"/>
      <c r="X38" s="624"/>
      <c r="Y38" s="625"/>
      <c r="Z38" s="626">
        <v>5.2</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190025</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747</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671201</v>
      </c>
      <c r="CS38" s="624"/>
      <c r="CT38" s="624"/>
      <c r="CU38" s="624"/>
      <c r="CV38" s="624"/>
      <c r="CW38" s="624"/>
      <c r="CX38" s="624"/>
      <c r="CY38" s="625"/>
      <c r="CZ38" s="628">
        <v>9.9</v>
      </c>
      <c r="DA38" s="656"/>
      <c r="DB38" s="656"/>
      <c r="DC38" s="658"/>
      <c r="DD38" s="632">
        <v>628688</v>
      </c>
      <c r="DE38" s="624"/>
      <c r="DF38" s="624"/>
      <c r="DG38" s="624"/>
      <c r="DH38" s="624"/>
      <c r="DI38" s="624"/>
      <c r="DJ38" s="624"/>
      <c r="DK38" s="625"/>
      <c r="DL38" s="632">
        <v>299533</v>
      </c>
      <c r="DM38" s="624"/>
      <c r="DN38" s="624"/>
      <c r="DO38" s="624"/>
      <c r="DP38" s="624"/>
      <c r="DQ38" s="624"/>
      <c r="DR38" s="624"/>
      <c r="DS38" s="624"/>
      <c r="DT38" s="624"/>
      <c r="DU38" s="624"/>
      <c r="DV38" s="625"/>
      <c r="DW38" s="628">
        <v>7.4</v>
      </c>
      <c r="DX38" s="656"/>
      <c r="DY38" s="656"/>
      <c r="DZ38" s="656"/>
      <c r="EA38" s="656"/>
      <c r="EB38" s="656"/>
      <c r="EC38" s="657"/>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123541</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1320</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396965</v>
      </c>
      <c r="CS39" s="644"/>
      <c r="CT39" s="644"/>
      <c r="CU39" s="644"/>
      <c r="CV39" s="644"/>
      <c r="CW39" s="644"/>
      <c r="CX39" s="644"/>
      <c r="CY39" s="645"/>
      <c r="CZ39" s="628">
        <v>5.8</v>
      </c>
      <c r="DA39" s="656"/>
      <c r="DB39" s="656"/>
      <c r="DC39" s="658"/>
      <c r="DD39" s="632">
        <v>106057</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330</v>
      </c>
      <c r="C40" s="621"/>
      <c r="D40" s="621"/>
      <c r="E40" s="621"/>
      <c r="F40" s="621"/>
      <c r="G40" s="621"/>
      <c r="H40" s="621"/>
      <c r="I40" s="621"/>
      <c r="J40" s="621"/>
      <c r="K40" s="621"/>
      <c r="L40" s="621"/>
      <c r="M40" s="621"/>
      <c r="N40" s="621"/>
      <c r="O40" s="621"/>
      <c r="P40" s="621"/>
      <c r="Q40" s="622"/>
      <c r="R40" s="623">
        <v>14741</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105880</v>
      </c>
      <c r="BA40" s="624"/>
      <c r="BB40" s="624"/>
      <c r="BC40" s="624"/>
      <c r="BD40" s="644"/>
      <c r="BE40" s="644"/>
      <c r="BF40" s="669"/>
      <c r="BG40" s="673" t="s">
        <v>332</v>
      </c>
      <c r="BH40" s="674"/>
      <c r="BI40" s="674"/>
      <c r="BJ40" s="674"/>
      <c r="BK40" s="674"/>
      <c r="BL40" s="223"/>
      <c r="BM40" s="621" t="s">
        <v>333</v>
      </c>
      <c r="BN40" s="621"/>
      <c r="BO40" s="621"/>
      <c r="BP40" s="621"/>
      <c r="BQ40" s="621"/>
      <c r="BR40" s="621"/>
      <c r="BS40" s="621"/>
      <c r="BT40" s="621"/>
      <c r="BU40" s="622"/>
      <c r="BV40" s="623">
        <v>167</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239849</v>
      </c>
      <c r="CS40" s="624"/>
      <c r="CT40" s="624"/>
      <c r="CU40" s="624"/>
      <c r="CV40" s="624"/>
      <c r="CW40" s="624"/>
      <c r="CX40" s="624"/>
      <c r="CY40" s="625"/>
      <c r="CZ40" s="628">
        <v>3.5</v>
      </c>
      <c r="DA40" s="656"/>
      <c r="DB40" s="656"/>
      <c r="DC40" s="658"/>
      <c r="DD40" s="632">
        <v>36479</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6" t="s">
        <v>335</v>
      </c>
      <c r="C41" s="647"/>
      <c r="D41" s="647"/>
      <c r="E41" s="647"/>
      <c r="F41" s="647"/>
      <c r="G41" s="647"/>
      <c r="H41" s="647"/>
      <c r="I41" s="647"/>
      <c r="J41" s="647"/>
      <c r="K41" s="647"/>
      <c r="L41" s="647"/>
      <c r="M41" s="647"/>
      <c r="N41" s="647"/>
      <c r="O41" s="647"/>
      <c r="P41" s="647"/>
      <c r="Q41" s="648"/>
      <c r="R41" s="695">
        <v>7249986</v>
      </c>
      <c r="S41" s="696"/>
      <c r="T41" s="696"/>
      <c r="U41" s="696"/>
      <c r="V41" s="696"/>
      <c r="W41" s="696"/>
      <c r="X41" s="696"/>
      <c r="Y41" s="700"/>
      <c r="Z41" s="701">
        <v>100</v>
      </c>
      <c r="AA41" s="701"/>
      <c r="AB41" s="701"/>
      <c r="AC41" s="701"/>
      <c r="AD41" s="702">
        <v>4008452</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55207</v>
      </c>
      <c r="BA41" s="624"/>
      <c r="BB41" s="624"/>
      <c r="BC41" s="624"/>
      <c r="BD41" s="644"/>
      <c r="BE41" s="644"/>
      <c r="BF41" s="669"/>
      <c r="BG41" s="673"/>
      <c r="BH41" s="674"/>
      <c r="BI41" s="674"/>
      <c r="BJ41" s="674"/>
      <c r="BK41" s="674"/>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196548</v>
      </c>
      <c r="BA42" s="696"/>
      <c r="BB42" s="696"/>
      <c r="BC42" s="696"/>
      <c r="BD42" s="682"/>
      <c r="BE42" s="682"/>
      <c r="BF42" s="684"/>
      <c r="BG42" s="675"/>
      <c r="BH42" s="676"/>
      <c r="BI42" s="676"/>
      <c r="BJ42" s="676"/>
      <c r="BK42" s="676"/>
      <c r="BL42" s="224"/>
      <c r="BM42" s="647" t="s">
        <v>340</v>
      </c>
      <c r="BN42" s="647"/>
      <c r="BO42" s="647"/>
      <c r="BP42" s="647"/>
      <c r="BQ42" s="647"/>
      <c r="BR42" s="647"/>
      <c r="BS42" s="647"/>
      <c r="BT42" s="647"/>
      <c r="BU42" s="648"/>
      <c r="BV42" s="695">
        <v>268</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693719</v>
      </c>
      <c r="CS42" s="644"/>
      <c r="CT42" s="644"/>
      <c r="CU42" s="644"/>
      <c r="CV42" s="644"/>
      <c r="CW42" s="644"/>
      <c r="CX42" s="644"/>
      <c r="CY42" s="645"/>
      <c r="CZ42" s="628">
        <v>10.199999999999999</v>
      </c>
      <c r="DA42" s="656"/>
      <c r="DB42" s="656"/>
      <c r="DC42" s="658"/>
      <c r="DD42" s="632">
        <v>319123</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t="s">
        <v>122</v>
      </c>
      <c r="CS43" s="644"/>
      <c r="CT43" s="644"/>
      <c r="CU43" s="644"/>
      <c r="CV43" s="644"/>
      <c r="CW43" s="644"/>
      <c r="CX43" s="644"/>
      <c r="CY43" s="645"/>
      <c r="CZ43" s="628" t="s">
        <v>122</v>
      </c>
      <c r="DA43" s="656"/>
      <c r="DB43" s="656"/>
      <c r="DC43" s="658"/>
      <c r="DD43" s="632" t="s">
        <v>122</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693719</v>
      </c>
      <c r="CS44" s="624"/>
      <c r="CT44" s="624"/>
      <c r="CU44" s="624"/>
      <c r="CV44" s="624"/>
      <c r="CW44" s="624"/>
      <c r="CX44" s="624"/>
      <c r="CY44" s="625"/>
      <c r="CZ44" s="628">
        <v>10.199999999999999</v>
      </c>
      <c r="DA44" s="629"/>
      <c r="DB44" s="629"/>
      <c r="DC44" s="635"/>
      <c r="DD44" s="632">
        <v>319123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191020</v>
      </c>
      <c r="CS45" s="644"/>
      <c r="CT45" s="644"/>
      <c r="CU45" s="644"/>
      <c r="CV45" s="644"/>
      <c r="CW45" s="644"/>
      <c r="CX45" s="644"/>
      <c r="CY45" s="645"/>
      <c r="CZ45" s="628">
        <v>2.8</v>
      </c>
      <c r="DA45" s="656"/>
      <c r="DB45" s="656"/>
      <c r="DC45" s="658"/>
      <c r="DD45" s="632">
        <v>27593</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3"/>
      <c r="CE46" s="664"/>
      <c r="CF46" s="620" t="s">
        <v>348</v>
      </c>
      <c r="CG46" s="621"/>
      <c r="CH46" s="621"/>
      <c r="CI46" s="621"/>
      <c r="CJ46" s="621"/>
      <c r="CK46" s="621"/>
      <c r="CL46" s="621"/>
      <c r="CM46" s="621"/>
      <c r="CN46" s="621"/>
      <c r="CO46" s="621"/>
      <c r="CP46" s="621"/>
      <c r="CQ46" s="622"/>
      <c r="CR46" s="623">
        <v>475451</v>
      </c>
      <c r="CS46" s="624"/>
      <c r="CT46" s="624"/>
      <c r="CU46" s="624"/>
      <c r="CV46" s="624"/>
      <c r="CW46" s="624"/>
      <c r="CX46" s="624"/>
      <c r="CY46" s="625"/>
      <c r="CZ46" s="628">
        <v>7</v>
      </c>
      <c r="DA46" s="629"/>
      <c r="DB46" s="629"/>
      <c r="DC46" s="635"/>
      <c r="DD46" s="632">
        <v>291431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3"/>
      <c r="CE47" s="664"/>
      <c r="CF47" s="620" t="s">
        <v>349</v>
      </c>
      <c r="CG47" s="621"/>
      <c r="CH47" s="621"/>
      <c r="CI47" s="621"/>
      <c r="CJ47" s="621"/>
      <c r="CK47" s="621"/>
      <c r="CL47" s="621"/>
      <c r="CM47" s="621"/>
      <c r="CN47" s="621"/>
      <c r="CO47" s="621"/>
      <c r="CP47" s="621"/>
      <c r="CQ47" s="622"/>
      <c r="CR47" s="623" t="s">
        <v>122</v>
      </c>
      <c r="CS47" s="644"/>
      <c r="CT47" s="644"/>
      <c r="CU47" s="644"/>
      <c r="CV47" s="644"/>
      <c r="CW47" s="644"/>
      <c r="CX47" s="644"/>
      <c r="CY47" s="645"/>
      <c r="CZ47" s="628" t="s">
        <v>122</v>
      </c>
      <c r="DA47" s="656"/>
      <c r="DB47" s="656"/>
      <c r="DC47" s="658"/>
      <c r="DD47" s="632" t="s">
        <v>122</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6" t="s">
        <v>351</v>
      </c>
      <c r="CE49" s="647"/>
      <c r="CF49" s="647"/>
      <c r="CG49" s="647"/>
      <c r="CH49" s="647"/>
      <c r="CI49" s="647"/>
      <c r="CJ49" s="647"/>
      <c r="CK49" s="647"/>
      <c r="CL49" s="647"/>
      <c r="CM49" s="647"/>
      <c r="CN49" s="647"/>
      <c r="CO49" s="647"/>
      <c r="CP49" s="647"/>
      <c r="CQ49" s="648"/>
      <c r="CR49" s="695">
        <v>6802147</v>
      </c>
      <c r="CS49" s="682"/>
      <c r="CT49" s="682"/>
      <c r="CU49" s="682"/>
      <c r="CV49" s="682"/>
      <c r="CW49" s="682"/>
      <c r="CX49" s="682"/>
      <c r="CY49" s="711"/>
      <c r="CZ49" s="703">
        <v>100</v>
      </c>
      <c r="DA49" s="712"/>
      <c r="DB49" s="712"/>
      <c r="DC49" s="713"/>
      <c r="DD49" s="714">
        <v>4578978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y6xs7rJzTczZoSdzy+KV9yjKgyDviFIOJo0X6rYZ6eViGvWvIeVeLmlka09MLXDS3/96utLPYXHRunsV29Qnog==" saltValue="cemVm8FkiB4tGLhJB1tvw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374</v>
      </c>
      <c r="C7" s="750"/>
      <c r="D7" s="750"/>
      <c r="E7" s="750"/>
      <c r="F7" s="750"/>
      <c r="G7" s="750"/>
      <c r="H7" s="750"/>
      <c r="I7" s="750"/>
      <c r="J7" s="750"/>
      <c r="K7" s="750"/>
      <c r="L7" s="750"/>
      <c r="M7" s="750"/>
      <c r="N7" s="750"/>
      <c r="O7" s="750"/>
      <c r="P7" s="751"/>
      <c r="Q7" s="752">
        <v>7251</v>
      </c>
      <c r="R7" s="753"/>
      <c r="S7" s="753"/>
      <c r="T7" s="753"/>
      <c r="U7" s="753"/>
      <c r="V7" s="753">
        <v>6803</v>
      </c>
      <c r="W7" s="753"/>
      <c r="X7" s="753"/>
      <c r="Y7" s="753"/>
      <c r="Z7" s="753"/>
      <c r="AA7" s="753">
        <v>448</v>
      </c>
      <c r="AB7" s="753"/>
      <c r="AC7" s="753"/>
      <c r="AD7" s="753"/>
      <c r="AE7" s="754"/>
      <c r="AF7" s="755">
        <v>261</v>
      </c>
      <c r="AG7" s="756"/>
      <c r="AH7" s="756"/>
      <c r="AI7" s="756"/>
      <c r="AJ7" s="757"/>
      <c r="AK7" s="758">
        <v>625</v>
      </c>
      <c r="AL7" s="759"/>
      <c r="AM7" s="759"/>
      <c r="AN7" s="759"/>
      <c r="AO7" s="759"/>
      <c r="AP7" s="759">
        <v>4916</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552</v>
      </c>
      <c r="BT7" s="747"/>
      <c r="BU7" s="747"/>
      <c r="BV7" s="747"/>
      <c r="BW7" s="747"/>
      <c r="BX7" s="747"/>
      <c r="BY7" s="747"/>
      <c r="BZ7" s="747"/>
      <c r="CA7" s="747"/>
      <c r="CB7" s="747"/>
      <c r="CC7" s="747"/>
      <c r="CD7" s="747"/>
      <c r="CE7" s="747"/>
      <c r="CF7" s="747"/>
      <c r="CG7" s="762"/>
      <c r="CH7" s="743">
        <v>3</v>
      </c>
      <c r="CI7" s="744"/>
      <c r="CJ7" s="744"/>
      <c r="CK7" s="744"/>
      <c r="CL7" s="745"/>
      <c r="CM7" s="743">
        <v>6</v>
      </c>
      <c r="CN7" s="744"/>
      <c r="CO7" s="744"/>
      <c r="CP7" s="744"/>
      <c r="CQ7" s="745"/>
      <c r="CR7" s="743">
        <v>79</v>
      </c>
      <c r="CS7" s="744"/>
      <c r="CT7" s="744"/>
      <c r="CU7" s="744"/>
      <c r="CV7" s="745"/>
      <c r="CW7" s="743">
        <v>18</v>
      </c>
      <c r="CX7" s="744"/>
      <c r="CY7" s="744"/>
      <c r="CZ7" s="744"/>
      <c r="DA7" s="745"/>
      <c r="DB7" s="743">
        <v>60</v>
      </c>
      <c r="DC7" s="744"/>
      <c r="DD7" s="744"/>
      <c r="DE7" s="744"/>
      <c r="DF7" s="745"/>
      <c r="DG7" s="743" t="s">
        <v>563</v>
      </c>
      <c r="DH7" s="744"/>
      <c r="DI7" s="744"/>
      <c r="DJ7" s="744"/>
      <c r="DK7" s="745"/>
      <c r="DL7" s="743" t="s">
        <v>563</v>
      </c>
      <c r="DM7" s="744"/>
      <c r="DN7" s="744"/>
      <c r="DO7" s="744"/>
      <c r="DP7" s="745"/>
      <c r="DQ7" s="743" t="s">
        <v>563</v>
      </c>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376</v>
      </c>
      <c r="B23" s="789" t="s">
        <v>377</v>
      </c>
      <c r="C23" s="790"/>
      <c r="D23" s="790"/>
      <c r="E23" s="790"/>
      <c r="F23" s="790"/>
      <c r="G23" s="790"/>
      <c r="H23" s="790"/>
      <c r="I23" s="790"/>
      <c r="J23" s="790"/>
      <c r="K23" s="790"/>
      <c r="L23" s="790"/>
      <c r="M23" s="790"/>
      <c r="N23" s="790"/>
      <c r="O23" s="790"/>
      <c r="P23" s="791"/>
      <c r="Q23" s="792">
        <v>7251</v>
      </c>
      <c r="R23" s="793"/>
      <c r="S23" s="793"/>
      <c r="T23" s="793"/>
      <c r="U23" s="793"/>
      <c r="V23" s="793">
        <v>6803</v>
      </c>
      <c r="W23" s="793"/>
      <c r="X23" s="793"/>
      <c r="Y23" s="793"/>
      <c r="Z23" s="793"/>
      <c r="AA23" s="793">
        <v>448</v>
      </c>
      <c r="AB23" s="793"/>
      <c r="AC23" s="793"/>
      <c r="AD23" s="793"/>
      <c r="AE23" s="794"/>
      <c r="AF23" s="795">
        <v>261</v>
      </c>
      <c r="AG23" s="793"/>
      <c r="AH23" s="793"/>
      <c r="AI23" s="793"/>
      <c r="AJ23" s="796"/>
      <c r="AK23" s="797"/>
      <c r="AL23" s="798"/>
      <c r="AM23" s="798"/>
      <c r="AN23" s="798"/>
      <c r="AO23" s="798"/>
      <c r="AP23" s="793">
        <v>4916</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388</v>
      </c>
      <c r="C28" s="750"/>
      <c r="D28" s="750"/>
      <c r="E28" s="750"/>
      <c r="F28" s="750"/>
      <c r="G28" s="750"/>
      <c r="H28" s="750"/>
      <c r="I28" s="750"/>
      <c r="J28" s="750"/>
      <c r="K28" s="750"/>
      <c r="L28" s="750"/>
      <c r="M28" s="750"/>
      <c r="N28" s="750"/>
      <c r="O28" s="750"/>
      <c r="P28" s="751"/>
      <c r="Q28" s="822">
        <v>706</v>
      </c>
      <c r="R28" s="823"/>
      <c r="S28" s="823"/>
      <c r="T28" s="823"/>
      <c r="U28" s="823"/>
      <c r="V28" s="823">
        <v>704</v>
      </c>
      <c r="W28" s="823"/>
      <c r="X28" s="823"/>
      <c r="Y28" s="823"/>
      <c r="Z28" s="823"/>
      <c r="AA28" s="823">
        <v>2</v>
      </c>
      <c r="AB28" s="823"/>
      <c r="AC28" s="823"/>
      <c r="AD28" s="823"/>
      <c r="AE28" s="824"/>
      <c r="AF28" s="825">
        <v>2</v>
      </c>
      <c r="AG28" s="823"/>
      <c r="AH28" s="823"/>
      <c r="AI28" s="823"/>
      <c r="AJ28" s="826"/>
      <c r="AK28" s="827">
        <v>39</v>
      </c>
      <c r="AL28" s="828"/>
      <c r="AM28" s="828"/>
      <c r="AN28" s="828"/>
      <c r="AO28" s="828"/>
      <c r="AP28" s="828" t="s">
        <v>553</v>
      </c>
      <c r="AQ28" s="828"/>
      <c r="AR28" s="828"/>
      <c r="AS28" s="828"/>
      <c r="AT28" s="828"/>
      <c r="AU28" s="828" t="s">
        <v>553</v>
      </c>
      <c r="AV28" s="828"/>
      <c r="AW28" s="828"/>
      <c r="AX28" s="828"/>
      <c r="AY28" s="828"/>
      <c r="AZ28" s="828" t="s">
        <v>553</v>
      </c>
      <c r="BA28" s="828"/>
      <c r="BB28" s="828"/>
      <c r="BC28" s="828"/>
      <c r="BD28" s="828"/>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389</v>
      </c>
      <c r="C29" s="781"/>
      <c r="D29" s="781"/>
      <c r="E29" s="781"/>
      <c r="F29" s="781"/>
      <c r="G29" s="781"/>
      <c r="H29" s="781"/>
      <c r="I29" s="781"/>
      <c r="J29" s="781"/>
      <c r="K29" s="781"/>
      <c r="L29" s="781"/>
      <c r="M29" s="781"/>
      <c r="N29" s="781"/>
      <c r="O29" s="781"/>
      <c r="P29" s="782"/>
      <c r="Q29" s="783">
        <v>574</v>
      </c>
      <c r="R29" s="784"/>
      <c r="S29" s="784"/>
      <c r="T29" s="784"/>
      <c r="U29" s="784"/>
      <c r="V29" s="784">
        <v>562</v>
      </c>
      <c r="W29" s="784"/>
      <c r="X29" s="784"/>
      <c r="Y29" s="784"/>
      <c r="Z29" s="784"/>
      <c r="AA29" s="784">
        <v>12</v>
      </c>
      <c r="AB29" s="784"/>
      <c r="AC29" s="784"/>
      <c r="AD29" s="784"/>
      <c r="AE29" s="785"/>
      <c r="AF29" s="786">
        <v>12</v>
      </c>
      <c r="AG29" s="787"/>
      <c r="AH29" s="787"/>
      <c r="AI29" s="787"/>
      <c r="AJ29" s="788"/>
      <c r="AK29" s="831">
        <v>113</v>
      </c>
      <c r="AL29" s="834"/>
      <c r="AM29" s="834"/>
      <c r="AN29" s="834"/>
      <c r="AO29" s="834"/>
      <c r="AP29" s="829" t="s">
        <v>553</v>
      </c>
      <c r="AQ29" s="830"/>
      <c r="AR29" s="830"/>
      <c r="AS29" s="830"/>
      <c r="AT29" s="831"/>
      <c r="AU29" s="829" t="s">
        <v>553</v>
      </c>
      <c r="AV29" s="830"/>
      <c r="AW29" s="830"/>
      <c r="AX29" s="830"/>
      <c r="AY29" s="831"/>
      <c r="AZ29" s="829" t="s">
        <v>553</v>
      </c>
      <c r="BA29" s="830"/>
      <c r="BB29" s="830"/>
      <c r="BC29" s="830"/>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390</v>
      </c>
      <c r="C30" s="781"/>
      <c r="D30" s="781"/>
      <c r="E30" s="781"/>
      <c r="F30" s="781"/>
      <c r="G30" s="781"/>
      <c r="H30" s="781"/>
      <c r="I30" s="781"/>
      <c r="J30" s="781"/>
      <c r="K30" s="781"/>
      <c r="L30" s="781"/>
      <c r="M30" s="781"/>
      <c r="N30" s="781"/>
      <c r="O30" s="781"/>
      <c r="P30" s="782"/>
      <c r="Q30" s="783">
        <v>84</v>
      </c>
      <c r="R30" s="784"/>
      <c r="S30" s="784"/>
      <c r="T30" s="784"/>
      <c r="U30" s="784"/>
      <c r="V30" s="784">
        <v>84</v>
      </c>
      <c r="W30" s="784"/>
      <c r="X30" s="784"/>
      <c r="Y30" s="784"/>
      <c r="Z30" s="784"/>
      <c r="AA30" s="784">
        <v>0</v>
      </c>
      <c r="AB30" s="784"/>
      <c r="AC30" s="784"/>
      <c r="AD30" s="784"/>
      <c r="AE30" s="785"/>
      <c r="AF30" s="786">
        <v>0</v>
      </c>
      <c r="AG30" s="787"/>
      <c r="AH30" s="787"/>
      <c r="AI30" s="787"/>
      <c r="AJ30" s="788"/>
      <c r="AK30" s="831">
        <v>24</v>
      </c>
      <c r="AL30" s="834"/>
      <c r="AM30" s="834"/>
      <c r="AN30" s="834"/>
      <c r="AO30" s="834"/>
      <c r="AP30" s="829" t="s">
        <v>553</v>
      </c>
      <c r="AQ30" s="830"/>
      <c r="AR30" s="830"/>
      <c r="AS30" s="830"/>
      <c r="AT30" s="831"/>
      <c r="AU30" s="829" t="s">
        <v>553</v>
      </c>
      <c r="AV30" s="830"/>
      <c r="AW30" s="830"/>
      <c r="AX30" s="830"/>
      <c r="AY30" s="831"/>
      <c r="AZ30" s="829" t="s">
        <v>553</v>
      </c>
      <c r="BA30" s="830"/>
      <c r="BB30" s="830"/>
      <c r="BC30" s="830"/>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391</v>
      </c>
      <c r="C31" s="781"/>
      <c r="D31" s="781"/>
      <c r="E31" s="781"/>
      <c r="F31" s="781"/>
      <c r="G31" s="781"/>
      <c r="H31" s="781"/>
      <c r="I31" s="781"/>
      <c r="J31" s="781"/>
      <c r="K31" s="781"/>
      <c r="L31" s="781"/>
      <c r="M31" s="781"/>
      <c r="N31" s="781"/>
      <c r="O31" s="781"/>
      <c r="P31" s="782"/>
      <c r="Q31" s="783">
        <v>62</v>
      </c>
      <c r="R31" s="784"/>
      <c r="S31" s="784"/>
      <c r="T31" s="784"/>
      <c r="U31" s="784"/>
      <c r="V31" s="784">
        <v>62</v>
      </c>
      <c r="W31" s="784"/>
      <c r="X31" s="784"/>
      <c r="Y31" s="784"/>
      <c r="Z31" s="784"/>
      <c r="AA31" s="784">
        <v>0</v>
      </c>
      <c r="AB31" s="784"/>
      <c r="AC31" s="784"/>
      <c r="AD31" s="784"/>
      <c r="AE31" s="785"/>
      <c r="AF31" s="786">
        <v>0</v>
      </c>
      <c r="AG31" s="787"/>
      <c r="AH31" s="787"/>
      <c r="AI31" s="787"/>
      <c r="AJ31" s="788"/>
      <c r="AK31" s="831">
        <v>44</v>
      </c>
      <c r="AL31" s="834"/>
      <c r="AM31" s="834"/>
      <c r="AN31" s="834"/>
      <c r="AO31" s="834"/>
      <c r="AP31" s="834">
        <v>36</v>
      </c>
      <c r="AQ31" s="834"/>
      <c r="AR31" s="834"/>
      <c r="AS31" s="834"/>
      <c r="AT31" s="834"/>
      <c r="AU31" s="829" t="s">
        <v>553</v>
      </c>
      <c r="AV31" s="830"/>
      <c r="AW31" s="830"/>
      <c r="AX31" s="830"/>
      <c r="AY31" s="831"/>
      <c r="AZ31" s="829" t="s">
        <v>553</v>
      </c>
      <c r="BA31" s="830"/>
      <c r="BB31" s="830"/>
      <c r="BC31" s="830"/>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392</v>
      </c>
      <c r="C32" s="781"/>
      <c r="D32" s="781"/>
      <c r="E32" s="781"/>
      <c r="F32" s="781"/>
      <c r="G32" s="781"/>
      <c r="H32" s="781"/>
      <c r="I32" s="781"/>
      <c r="J32" s="781"/>
      <c r="K32" s="781"/>
      <c r="L32" s="781"/>
      <c r="M32" s="781"/>
      <c r="N32" s="781"/>
      <c r="O32" s="781"/>
      <c r="P32" s="782"/>
      <c r="Q32" s="783">
        <v>176</v>
      </c>
      <c r="R32" s="784"/>
      <c r="S32" s="784"/>
      <c r="T32" s="784"/>
      <c r="U32" s="784"/>
      <c r="V32" s="784">
        <v>165</v>
      </c>
      <c r="W32" s="784"/>
      <c r="X32" s="784"/>
      <c r="Y32" s="784"/>
      <c r="Z32" s="784"/>
      <c r="AA32" s="784">
        <v>11</v>
      </c>
      <c r="AB32" s="784"/>
      <c r="AC32" s="784"/>
      <c r="AD32" s="784"/>
      <c r="AE32" s="785"/>
      <c r="AF32" s="786">
        <v>11</v>
      </c>
      <c r="AG32" s="787"/>
      <c r="AH32" s="787"/>
      <c r="AI32" s="787"/>
      <c r="AJ32" s="788"/>
      <c r="AK32" s="831">
        <v>62</v>
      </c>
      <c r="AL32" s="834"/>
      <c r="AM32" s="834"/>
      <c r="AN32" s="834"/>
      <c r="AO32" s="834"/>
      <c r="AP32" s="834">
        <v>3</v>
      </c>
      <c r="AQ32" s="834"/>
      <c r="AR32" s="834"/>
      <c r="AS32" s="834"/>
      <c r="AT32" s="834"/>
      <c r="AU32" s="829" t="s">
        <v>553</v>
      </c>
      <c r="AV32" s="830"/>
      <c r="AW32" s="830"/>
      <c r="AX32" s="830"/>
      <c r="AY32" s="831"/>
      <c r="AZ32" s="829" t="s">
        <v>553</v>
      </c>
      <c r="BA32" s="830"/>
      <c r="BB32" s="830"/>
      <c r="BC32" s="830"/>
      <c r="BD32" s="831"/>
      <c r="BE32" s="832"/>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393</v>
      </c>
      <c r="C33" s="781"/>
      <c r="D33" s="781"/>
      <c r="E33" s="781"/>
      <c r="F33" s="781"/>
      <c r="G33" s="781"/>
      <c r="H33" s="781"/>
      <c r="I33" s="781"/>
      <c r="J33" s="781"/>
      <c r="K33" s="781"/>
      <c r="L33" s="781"/>
      <c r="M33" s="781"/>
      <c r="N33" s="781"/>
      <c r="O33" s="781"/>
      <c r="P33" s="782"/>
      <c r="Q33" s="783">
        <v>714</v>
      </c>
      <c r="R33" s="784"/>
      <c r="S33" s="784"/>
      <c r="T33" s="784"/>
      <c r="U33" s="784"/>
      <c r="V33" s="784">
        <v>718</v>
      </c>
      <c r="W33" s="784"/>
      <c r="X33" s="784"/>
      <c r="Y33" s="784"/>
      <c r="Z33" s="784"/>
      <c r="AA33" s="784">
        <v>-4</v>
      </c>
      <c r="AB33" s="784"/>
      <c r="AC33" s="784"/>
      <c r="AD33" s="784"/>
      <c r="AE33" s="785"/>
      <c r="AF33" s="786">
        <v>27</v>
      </c>
      <c r="AG33" s="787"/>
      <c r="AH33" s="787"/>
      <c r="AI33" s="787"/>
      <c r="AJ33" s="788"/>
      <c r="AK33" s="831">
        <v>448</v>
      </c>
      <c r="AL33" s="834"/>
      <c r="AM33" s="834"/>
      <c r="AN33" s="834"/>
      <c r="AO33" s="834"/>
      <c r="AP33" s="834">
        <v>579</v>
      </c>
      <c r="AQ33" s="834"/>
      <c r="AR33" s="834"/>
      <c r="AS33" s="834"/>
      <c r="AT33" s="834"/>
      <c r="AU33" s="834">
        <v>494</v>
      </c>
      <c r="AV33" s="834"/>
      <c r="AW33" s="834"/>
      <c r="AX33" s="834"/>
      <c r="AY33" s="834"/>
      <c r="AZ33" s="829" t="s">
        <v>553</v>
      </c>
      <c r="BA33" s="830"/>
      <c r="BB33" s="830"/>
      <c r="BC33" s="830"/>
      <c r="BD33" s="831"/>
      <c r="BE33" s="832" t="s">
        <v>394</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395</v>
      </c>
      <c r="C34" s="781"/>
      <c r="D34" s="781"/>
      <c r="E34" s="781"/>
      <c r="F34" s="781"/>
      <c r="G34" s="781"/>
      <c r="H34" s="781"/>
      <c r="I34" s="781"/>
      <c r="J34" s="781"/>
      <c r="K34" s="781"/>
      <c r="L34" s="781"/>
      <c r="M34" s="781"/>
      <c r="N34" s="781"/>
      <c r="O34" s="781"/>
      <c r="P34" s="782"/>
      <c r="Q34" s="783">
        <v>301</v>
      </c>
      <c r="R34" s="784"/>
      <c r="S34" s="784"/>
      <c r="T34" s="784"/>
      <c r="U34" s="784"/>
      <c r="V34" s="784">
        <v>297</v>
      </c>
      <c r="W34" s="784"/>
      <c r="X34" s="784"/>
      <c r="Y34" s="784"/>
      <c r="Z34" s="784"/>
      <c r="AA34" s="784">
        <v>4</v>
      </c>
      <c r="AB34" s="784"/>
      <c r="AC34" s="784"/>
      <c r="AD34" s="784"/>
      <c r="AE34" s="785"/>
      <c r="AF34" s="786">
        <v>4</v>
      </c>
      <c r="AG34" s="787"/>
      <c r="AH34" s="787"/>
      <c r="AI34" s="787"/>
      <c r="AJ34" s="788"/>
      <c r="AK34" s="831">
        <v>124</v>
      </c>
      <c r="AL34" s="834"/>
      <c r="AM34" s="834"/>
      <c r="AN34" s="834"/>
      <c r="AO34" s="834"/>
      <c r="AP34" s="834">
        <v>1159</v>
      </c>
      <c r="AQ34" s="834"/>
      <c r="AR34" s="834"/>
      <c r="AS34" s="834"/>
      <c r="AT34" s="834"/>
      <c r="AU34" s="834">
        <v>761</v>
      </c>
      <c r="AV34" s="834"/>
      <c r="AW34" s="834"/>
      <c r="AX34" s="834"/>
      <c r="AY34" s="834"/>
      <c r="AZ34" s="829" t="s">
        <v>553</v>
      </c>
      <c r="BA34" s="830"/>
      <c r="BB34" s="830"/>
      <c r="BC34" s="830"/>
      <c r="BD34" s="831"/>
      <c r="BE34" s="832" t="s">
        <v>396</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t="s">
        <v>397</v>
      </c>
      <c r="C35" s="781"/>
      <c r="D35" s="781"/>
      <c r="E35" s="781"/>
      <c r="F35" s="781"/>
      <c r="G35" s="781"/>
      <c r="H35" s="781"/>
      <c r="I35" s="781"/>
      <c r="J35" s="781"/>
      <c r="K35" s="781"/>
      <c r="L35" s="781"/>
      <c r="M35" s="781"/>
      <c r="N35" s="781"/>
      <c r="O35" s="781"/>
      <c r="P35" s="782"/>
      <c r="Q35" s="783">
        <v>620</v>
      </c>
      <c r="R35" s="784"/>
      <c r="S35" s="784"/>
      <c r="T35" s="784"/>
      <c r="U35" s="784"/>
      <c r="V35" s="784">
        <v>611</v>
      </c>
      <c r="W35" s="784"/>
      <c r="X35" s="784"/>
      <c r="Y35" s="784"/>
      <c r="Z35" s="784"/>
      <c r="AA35" s="784">
        <v>9</v>
      </c>
      <c r="AB35" s="784"/>
      <c r="AC35" s="784"/>
      <c r="AD35" s="784"/>
      <c r="AE35" s="785"/>
      <c r="AF35" s="786">
        <v>9</v>
      </c>
      <c r="AG35" s="787"/>
      <c r="AH35" s="787"/>
      <c r="AI35" s="787"/>
      <c r="AJ35" s="788"/>
      <c r="AK35" s="831">
        <v>190</v>
      </c>
      <c r="AL35" s="834"/>
      <c r="AM35" s="834"/>
      <c r="AN35" s="834"/>
      <c r="AO35" s="834"/>
      <c r="AP35" s="834">
        <v>1041</v>
      </c>
      <c r="AQ35" s="834"/>
      <c r="AR35" s="834"/>
      <c r="AS35" s="834"/>
      <c r="AT35" s="834"/>
      <c r="AU35" s="834">
        <v>1041</v>
      </c>
      <c r="AV35" s="834"/>
      <c r="AW35" s="834"/>
      <c r="AX35" s="834"/>
      <c r="AY35" s="834"/>
      <c r="AZ35" s="829" t="s">
        <v>553</v>
      </c>
      <c r="BA35" s="830"/>
      <c r="BB35" s="830"/>
      <c r="BC35" s="830"/>
      <c r="BD35" s="831"/>
      <c r="BE35" s="832" t="s">
        <v>396</v>
      </c>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1"/>
      <c r="AL36" s="834"/>
      <c r="AM36" s="834"/>
      <c r="AN36" s="834"/>
      <c r="AO36" s="834"/>
      <c r="AP36" s="834"/>
      <c r="AQ36" s="834"/>
      <c r="AR36" s="834"/>
      <c r="AS36" s="834"/>
      <c r="AT36" s="834"/>
      <c r="AU36" s="834"/>
      <c r="AV36" s="834"/>
      <c r="AW36" s="834"/>
      <c r="AX36" s="834"/>
      <c r="AY36" s="834"/>
      <c r="AZ36" s="835"/>
      <c r="BA36" s="835"/>
      <c r="BB36" s="835"/>
      <c r="BC36" s="835"/>
      <c r="BD36" s="835"/>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1"/>
      <c r="AL37" s="834"/>
      <c r="AM37" s="834"/>
      <c r="AN37" s="834"/>
      <c r="AO37" s="834"/>
      <c r="AP37" s="834"/>
      <c r="AQ37" s="834"/>
      <c r="AR37" s="834"/>
      <c r="AS37" s="834"/>
      <c r="AT37" s="834"/>
      <c r="AU37" s="834"/>
      <c r="AV37" s="834"/>
      <c r="AW37" s="834"/>
      <c r="AX37" s="834"/>
      <c r="AY37" s="834"/>
      <c r="AZ37" s="835"/>
      <c r="BA37" s="835"/>
      <c r="BB37" s="835"/>
      <c r="BC37" s="835"/>
      <c r="BD37" s="835"/>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1"/>
      <c r="AL38" s="834"/>
      <c r="AM38" s="834"/>
      <c r="AN38" s="834"/>
      <c r="AO38" s="834"/>
      <c r="AP38" s="834"/>
      <c r="AQ38" s="834"/>
      <c r="AR38" s="834"/>
      <c r="AS38" s="834"/>
      <c r="AT38" s="834"/>
      <c r="AU38" s="834"/>
      <c r="AV38" s="834"/>
      <c r="AW38" s="834"/>
      <c r="AX38" s="834"/>
      <c r="AY38" s="834"/>
      <c r="AZ38" s="835"/>
      <c r="BA38" s="835"/>
      <c r="BB38" s="835"/>
      <c r="BC38" s="835"/>
      <c r="BD38" s="835"/>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1"/>
      <c r="AL39" s="834"/>
      <c r="AM39" s="834"/>
      <c r="AN39" s="834"/>
      <c r="AO39" s="834"/>
      <c r="AP39" s="834"/>
      <c r="AQ39" s="834"/>
      <c r="AR39" s="834"/>
      <c r="AS39" s="834"/>
      <c r="AT39" s="834"/>
      <c r="AU39" s="834"/>
      <c r="AV39" s="834"/>
      <c r="AW39" s="834"/>
      <c r="AX39" s="834"/>
      <c r="AY39" s="834"/>
      <c r="AZ39" s="835"/>
      <c r="BA39" s="835"/>
      <c r="BB39" s="835"/>
      <c r="BC39" s="835"/>
      <c r="BD39" s="835"/>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1"/>
      <c r="AL40" s="834"/>
      <c r="AM40" s="834"/>
      <c r="AN40" s="834"/>
      <c r="AO40" s="834"/>
      <c r="AP40" s="834"/>
      <c r="AQ40" s="834"/>
      <c r="AR40" s="834"/>
      <c r="AS40" s="834"/>
      <c r="AT40" s="834"/>
      <c r="AU40" s="834"/>
      <c r="AV40" s="834"/>
      <c r="AW40" s="834"/>
      <c r="AX40" s="834"/>
      <c r="AY40" s="834"/>
      <c r="AZ40" s="835"/>
      <c r="BA40" s="835"/>
      <c r="BB40" s="835"/>
      <c r="BC40" s="835"/>
      <c r="BD40" s="835"/>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1"/>
      <c r="AL41" s="834"/>
      <c r="AM41" s="834"/>
      <c r="AN41" s="834"/>
      <c r="AO41" s="834"/>
      <c r="AP41" s="834"/>
      <c r="AQ41" s="834"/>
      <c r="AR41" s="834"/>
      <c r="AS41" s="834"/>
      <c r="AT41" s="834"/>
      <c r="AU41" s="834"/>
      <c r="AV41" s="834"/>
      <c r="AW41" s="834"/>
      <c r="AX41" s="834"/>
      <c r="AY41" s="834"/>
      <c r="AZ41" s="835"/>
      <c r="BA41" s="835"/>
      <c r="BB41" s="835"/>
      <c r="BC41" s="835"/>
      <c r="BD41" s="835"/>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1"/>
      <c r="AL42" s="834"/>
      <c r="AM42" s="834"/>
      <c r="AN42" s="834"/>
      <c r="AO42" s="834"/>
      <c r="AP42" s="834"/>
      <c r="AQ42" s="834"/>
      <c r="AR42" s="834"/>
      <c r="AS42" s="834"/>
      <c r="AT42" s="834"/>
      <c r="AU42" s="834"/>
      <c r="AV42" s="834"/>
      <c r="AW42" s="834"/>
      <c r="AX42" s="834"/>
      <c r="AY42" s="834"/>
      <c r="AZ42" s="835"/>
      <c r="BA42" s="835"/>
      <c r="BB42" s="835"/>
      <c r="BC42" s="835"/>
      <c r="BD42" s="835"/>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1"/>
      <c r="AL43" s="834"/>
      <c r="AM43" s="834"/>
      <c r="AN43" s="834"/>
      <c r="AO43" s="834"/>
      <c r="AP43" s="834"/>
      <c r="AQ43" s="834"/>
      <c r="AR43" s="834"/>
      <c r="AS43" s="834"/>
      <c r="AT43" s="834"/>
      <c r="AU43" s="834"/>
      <c r="AV43" s="834"/>
      <c r="AW43" s="834"/>
      <c r="AX43" s="834"/>
      <c r="AY43" s="834"/>
      <c r="AZ43" s="835"/>
      <c r="BA43" s="835"/>
      <c r="BB43" s="835"/>
      <c r="BC43" s="835"/>
      <c r="BD43" s="835"/>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1"/>
      <c r="AL44" s="834"/>
      <c r="AM44" s="834"/>
      <c r="AN44" s="834"/>
      <c r="AO44" s="834"/>
      <c r="AP44" s="834"/>
      <c r="AQ44" s="834"/>
      <c r="AR44" s="834"/>
      <c r="AS44" s="834"/>
      <c r="AT44" s="834"/>
      <c r="AU44" s="834"/>
      <c r="AV44" s="834"/>
      <c r="AW44" s="834"/>
      <c r="AX44" s="834"/>
      <c r="AY44" s="834"/>
      <c r="AZ44" s="835"/>
      <c r="BA44" s="835"/>
      <c r="BB44" s="835"/>
      <c r="BC44" s="835"/>
      <c r="BD44" s="835"/>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1"/>
      <c r="AL45" s="834"/>
      <c r="AM45" s="834"/>
      <c r="AN45" s="834"/>
      <c r="AO45" s="834"/>
      <c r="AP45" s="834"/>
      <c r="AQ45" s="834"/>
      <c r="AR45" s="834"/>
      <c r="AS45" s="834"/>
      <c r="AT45" s="834"/>
      <c r="AU45" s="834"/>
      <c r="AV45" s="834"/>
      <c r="AW45" s="834"/>
      <c r="AX45" s="834"/>
      <c r="AY45" s="834"/>
      <c r="AZ45" s="835"/>
      <c r="BA45" s="835"/>
      <c r="BB45" s="835"/>
      <c r="BC45" s="835"/>
      <c r="BD45" s="835"/>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1"/>
      <c r="AL46" s="834"/>
      <c r="AM46" s="834"/>
      <c r="AN46" s="834"/>
      <c r="AO46" s="834"/>
      <c r="AP46" s="834"/>
      <c r="AQ46" s="834"/>
      <c r="AR46" s="834"/>
      <c r="AS46" s="834"/>
      <c r="AT46" s="834"/>
      <c r="AU46" s="834"/>
      <c r="AV46" s="834"/>
      <c r="AW46" s="834"/>
      <c r="AX46" s="834"/>
      <c r="AY46" s="834"/>
      <c r="AZ46" s="835"/>
      <c r="BA46" s="835"/>
      <c r="BB46" s="835"/>
      <c r="BC46" s="835"/>
      <c r="BD46" s="835"/>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1"/>
      <c r="AL47" s="834"/>
      <c r="AM47" s="834"/>
      <c r="AN47" s="834"/>
      <c r="AO47" s="834"/>
      <c r="AP47" s="834"/>
      <c r="AQ47" s="834"/>
      <c r="AR47" s="834"/>
      <c r="AS47" s="834"/>
      <c r="AT47" s="834"/>
      <c r="AU47" s="834"/>
      <c r="AV47" s="834"/>
      <c r="AW47" s="834"/>
      <c r="AX47" s="834"/>
      <c r="AY47" s="834"/>
      <c r="AZ47" s="835"/>
      <c r="BA47" s="835"/>
      <c r="BB47" s="835"/>
      <c r="BC47" s="835"/>
      <c r="BD47" s="835"/>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1"/>
      <c r="AL48" s="834"/>
      <c r="AM48" s="834"/>
      <c r="AN48" s="834"/>
      <c r="AO48" s="834"/>
      <c r="AP48" s="834"/>
      <c r="AQ48" s="834"/>
      <c r="AR48" s="834"/>
      <c r="AS48" s="834"/>
      <c r="AT48" s="834"/>
      <c r="AU48" s="834"/>
      <c r="AV48" s="834"/>
      <c r="AW48" s="834"/>
      <c r="AX48" s="834"/>
      <c r="AY48" s="834"/>
      <c r="AZ48" s="835"/>
      <c r="BA48" s="835"/>
      <c r="BB48" s="835"/>
      <c r="BC48" s="835"/>
      <c r="BD48" s="835"/>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1"/>
      <c r="AL49" s="834"/>
      <c r="AM49" s="834"/>
      <c r="AN49" s="834"/>
      <c r="AO49" s="834"/>
      <c r="AP49" s="834"/>
      <c r="AQ49" s="834"/>
      <c r="AR49" s="834"/>
      <c r="AS49" s="834"/>
      <c r="AT49" s="834"/>
      <c r="AU49" s="834"/>
      <c r="AV49" s="834"/>
      <c r="AW49" s="834"/>
      <c r="AX49" s="834"/>
      <c r="AY49" s="834"/>
      <c r="AZ49" s="835"/>
      <c r="BA49" s="835"/>
      <c r="BB49" s="835"/>
      <c r="BC49" s="835"/>
      <c r="BD49" s="835"/>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6"/>
      <c r="R50" s="837"/>
      <c r="S50" s="837"/>
      <c r="T50" s="837"/>
      <c r="U50" s="837"/>
      <c r="V50" s="837"/>
      <c r="W50" s="837"/>
      <c r="X50" s="837"/>
      <c r="Y50" s="837"/>
      <c r="Z50" s="837"/>
      <c r="AA50" s="837"/>
      <c r="AB50" s="837"/>
      <c r="AC50" s="837"/>
      <c r="AD50" s="837"/>
      <c r="AE50" s="838"/>
      <c r="AF50" s="786"/>
      <c r="AG50" s="787"/>
      <c r="AH50" s="787"/>
      <c r="AI50" s="787"/>
      <c r="AJ50" s="788"/>
      <c r="AK50" s="840"/>
      <c r="AL50" s="837"/>
      <c r="AM50" s="837"/>
      <c r="AN50" s="837"/>
      <c r="AO50" s="837"/>
      <c r="AP50" s="837"/>
      <c r="AQ50" s="837"/>
      <c r="AR50" s="837"/>
      <c r="AS50" s="837"/>
      <c r="AT50" s="837"/>
      <c r="AU50" s="837"/>
      <c r="AV50" s="837"/>
      <c r="AW50" s="837"/>
      <c r="AX50" s="837"/>
      <c r="AY50" s="837"/>
      <c r="AZ50" s="839"/>
      <c r="BA50" s="839"/>
      <c r="BB50" s="839"/>
      <c r="BC50" s="839"/>
      <c r="BD50" s="839"/>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6"/>
      <c r="R51" s="837"/>
      <c r="S51" s="837"/>
      <c r="T51" s="837"/>
      <c r="U51" s="837"/>
      <c r="V51" s="837"/>
      <c r="W51" s="837"/>
      <c r="X51" s="837"/>
      <c r="Y51" s="837"/>
      <c r="Z51" s="837"/>
      <c r="AA51" s="837"/>
      <c r="AB51" s="837"/>
      <c r="AC51" s="837"/>
      <c r="AD51" s="837"/>
      <c r="AE51" s="838"/>
      <c r="AF51" s="786"/>
      <c r="AG51" s="787"/>
      <c r="AH51" s="787"/>
      <c r="AI51" s="787"/>
      <c r="AJ51" s="788"/>
      <c r="AK51" s="840"/>
      <c r="AL51" s="837"/>
      <c r="AM51" s="837"/>
      <c r="AN51" s="837"/>
      <c r="AO51" s="837"/>
      <c r="AP51" s="837"/>
      <c r="AQ51" s="837"/>
      <c r="AR51" s="837"/>
      <c r="AS51" s="837"/>
      <c r="AT51" s="837"/>
      <c r="AU51" s="837"/>
      <c r="AV51" s="837"/>
      <c r="AW51" s="837"/>
      <c r="AX51" s="837"/>
      <c r="AY51" s="837"/>
      <c r="AZ51" s="839"/>
      <c r="BA51" s="839"/>
      <c r="BB51" s="839"/>
      <c r="BC51" s="839"/>
      <c r="BD51" s="839"/>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6"/>
      <c r="R52" s="837"/>
      <c r="S52" s="837"/>
      <c r="T52" s="837"/>
      <c r="U52" s="837"/>
      <c r="V52" s="837"/>
      <c r="W52" s="837"/>
      <c r="X52" s="837"/>
      <c r="Y52" s="837"/>
      <c r="Z52" s="837"/>
      <c r="AA52" s="837"/>
      <c r="AB52" s="837"/>
      <c r="AC52" s="837"/>
      <c r="AD52" s="837"/>
      <c r="AE52" s="838"/>
      <c r="AF52" s="786"/>
      <c r="AG52" s="787"/>
      <c r="AH52" s="787"/>
      <c r="AI52" s="787"/>
      <c r="AJ52" s="788"/>
      <c r="AK52" s="840"/>
      <c r="AL52" s="837"/>
      <c r="AM52" s="837"/>
      <c r="AN52" s="837"/>
      <c r="AO52" s="837"/>
      <c r="AP52" s="837"/>
      <c r="AQ52" s="837"/>
      <c r="AR52" s="837"/>
      <c r="AS52" s="837"/>
      <c r="AT52" s="837"/>
      <c r="AU52" s="837"/>
      <c r="AV52" s="837"/>
      <c r="AW52" s="837"/>
      <c r="AX52" s="837"/>
      <c r="AY52" s="837"/>
      <c r="AZ52" s="839"/>
      <c r="BA52" s="839"/>
      <c r="BB52" s="839"/>
      <c r="BC52" s="839"/>
      <c r="BD52" s="839"/>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6"/>
      <c r="R53" s="837"/>
      <c r="S53" s="837"/>
      <c r="T53" s="837"/>
      <c r="U53" s="837"/>
      <c r="V53" s="837"/>
      <c r="W53" s="837"/>
      <c r="X53" s="837"/>
      <c r="Y53" s="837"/>
      <c r="Z53" s="837"/>
      <c r="AA53" s="837"/>
      <c r="AB53" s="837"/>
      <c r="AC53" s="837"/>
      <c r="AD53" s="837"/>
      <c r="AE53" s="838"/>
      <c r="AF53" s="786"/>
      <c r="AG53" s="787"/>
      <c r="AH53" s="787"/>
      <c r="AI53" s="787"/>
      <c r="AJ53" s="788"/>
      <c r="AK53" s="840"/>
      <c r="AL53" s="837"/>
      <c r="AM53" s="837"/>
      <c r="AN53" s="837"/>
      <c r="AO53" s="837"/>
      <c r="AP53" s="837"/>
      <c r="AQ53" s="837"/>
      <c r="AR53" s="837"/>
      <c r="AS53" s="837"/>
      <c r="AT53" s="837"/>
      <c r="AU53" s="837"/>
      <c r="AV53" s="837"/>
      <c r="AW53" s="837"/>
      <c r="AX53" s="837"/>
      <c r="AY53" s="837"/>
      <c r="AZ53" s="839"/>
      <c r="BA53" s="839"/>
      <c r="BB53" s="839"/>
      <c r="BC53" s="839"/>
      <c r="BD53" s="839"/>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6"/>
      <c r="R54" s="837"/>
      <c r="S54" s="837"/>
      <c r="T54" s="837"/>
      <c r="U54" s="837"/>
      <c r="V54" s="837"/>
      <c r="W54" s="837"/>
      <c r="X54" s="837"/>
      <c r="Y54" s="837"/>
      <c r="Z54" s="837"/>
      <c r="AA54" s="837"/>
      <c r="AB54" s="837"/>
      <c r="AC54" s="837"/>
      <c r="AD54" s="837"/>
      <c r="AE54" s="838"/>
      <c r="AF54" s="786"/>
      <c r="AG54" s="787"/>
      <c r="AH54" s="787"/>
      <c r="AI54" s="787"/>
      <c r="AJ54" s="788"/>
      <c r="AK54" s="840"/>
      <c r="AL54" s="837"/>
      <c r="AM54" s="837"/>
      <c r="AN54" s="837"/>
      <c r="AO54" s="837"/>
      <c r="AP54" s="837"/>
      <c r="AQ54" s="837"/>
      <c r="AR54" s="837"/>
      <c r="AS54" s="837"/>
      <c r="AT54" s="837"/>
      <c r="AU54" s="837"/>
      <c r="AV54" s="837"/>
      <c r="AW54" s="837"/>
      <c r="AX54" s="837"/>
      <c r="AY54" s="837"/>
      <c r="AZ54" s="839"/>
      <c r="BA54" s="839"/>
      <c r="BB54" s="839"/>
      <c r="BC54" s="839"/>
      <c r="BD54" s="839"/>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6"/>
      <c r="R55" s="837"/>
      <c r="S55" s="837"/>
      <c r="T55" s="837"/>
      <c r="U55" s="837"/>
      <c r="V55" s="837"/>
      <c r="W55" s="837"/>
      <c r="X55" s="837"/>
      <c r="Y55" s="837"/>
      <c r="Z55" s="837"/>
      <c r="AA55" s="837"/>
      <c r="AB55" s="837"/>
      <c r="AC55" s="837"/>
      <c r="AD55" s="837"/>
      <c r="AE55" s="838"/>
      <c r="AF55" s="786"/>
      <c r="AG55" s="787"/>
      <c r="AH55" s="787"/>
      <c r="AI55" s="787"/>
      <c r="AJ55" s="788"/>
      <c r="AK55" s="840"/>
      <c r="AL55" s="837"/>
      <c r="AM55" s="837"/>
      <c r="AN55" s="837"/>
      <c r="AO55" s="837"/>
      <c r="AP55" s="837"/>
      <c r="AQ55" s="837"/>
      <c r="AR55" s="837"/>
      <c r="AS55" s="837"/>
      <c r="AT55" s="837"/>
      <c r="AU55" s="837"/>
      <c r="AV55" s="837"/>
      <c r="AW55" s="837"/>
      <c r="AX55" s="837"/>
      <c r="AY55" s="837"/>
      <c r="AZ55" s="839"/>
      <c r="BA55" s="839"/>
      <c r="BB55" s="839"/>
      <c r="BC55" s="839"/>
      <c r="BD55" s="839"/>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6"/>
      <c r="R56" s="837"/>
      <c r="S56" s="837"/>
      <c r="T56" s="837"/>
      <c r="U56" s="837"/>
      <c r="V56" s="837"/>
      <c r="W56" s="837"/>
      <c r="X56" s="837"/>
      <c r="Y56" s="837"/>
      <c r="Z56" s="837"/>
      <c r="AA56" s="837"/>
      <c r="AB56" s="837"/>
      <c r="AC56" s="837"/>
      <c r="AD56" s="837"/>
      <c r="AE56" s="838"/>
      <c r="AF56" s="786"/>
      <c r="AG56" s="787"/>
      <c r="AH56" s="787"/>
      <c r="AI56" s="787"/>
      <c r="AJ56" s="788"/>
      <c r="AK56" s="840"/>
      <c r="AL56" s="837"/>
      <c r="AM56" s="837"/>
      <c r="AN56" s="837"/>
      <c r="AO56" s="837"/>
      <c r="AP56" s="837"/>
      <c r="AQ56" s="837"/>
      <c r="AR56" s="837"/>
      <c r="AS56" s="837"/>
      <c r="AT56" s="837"/>
      <c r="AU56" s="837"/>
      <c r="AV56" s="837"/>
      <c r="AW56" s="837"/>
      <c r="AX56" s="837"/>
      <c r="AY56" s="837"/>
      <c r="AZ56" s="839"/>
      <c r="BA56" s="839"/>
      <c r="BB56" s="839"/>
      <c r="BC56" s="839"/>
      <c r="BD56" s="839"/>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6"/>
      <c r="R57" s="837"/>
      <c r="S57" s="837"/>
      <c r="T57" s="837"/>
      <c r="U57" s="837"/>
      <c r="V57" s="837"/>
      <c r="W57" s="837"/>
      <c r="X57" s="837"/>
      <c r="Y57" s="837"/>
      <c r="Z57" s="837"/>
      <c r="AA57" s="837"/>
      <c r="AB57" s="837"/>
      <c r="AC57" s="837"/>
      <c r="AD57" s="837"/>
      <c r="AE57" s="838"/>
      <c r="AF57" s="786"/>
      <c r="AG57" s="787"/>
      <c r="AH57" s="787"/>
      <c r="AI57" s="787"/>
      <c r="AJ57" s="788"/>
      <c r="AK57" s="840"/>
      <c r="AL57" s="837"/>
      <c r="AM57" s="837"/>
      <c r="AN57" s="837"/>
      <c r="AO57" s="837"/>
      <c r="AP57" s="837"/>
      <c r="AQ57" s="837"/>
      <c r="AR57" s="837"/>
      <c r="AS57" s="837"/>
      <c r="AT57" s="837"/>
      <c r="AU57" s="837"/>
      <c r="AV57" s="837"/>
      <c r="AW57" s="837"/>
      <c r="AX57" s="837"/>
      <c r="AY57" s="837"/>
      <c r="AZ57" s="839"/>
      <c r="BA57" s="839"/>
      <c r="BB57" s="839"/>
      <c r="BC57" s="839"/>
      <c r="BD57" s="839"/>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6"/>
      <c r="R58" s="837"/>
      <c r="S58" s="837"/>
      <c r="T58" s="837"/>
      <c r="U58" s="837"/>
      <c r="V58" s="837"/>
      <c r="W58" s="837"/>
      <c r="X58" s="837"/>
      <c r="Y58" s="837"/>
      <c r="Z58" s="837"/>
      <c r="AA58" s="837"/>
      <c r="AB58" s="837"/>
      <c r="AC58" s="837"/>
      <c r="AD58" s="837"/>
      <c r="AE58" s="838"/>
      <c r="AF58" s="786"/>
      <c r="AG58" s="787"/>
      <c r="AH58" s="787"/>
      <c r="AI58" s="787"/>
      <c r="AJ58" s="788"/>
      <c r="AK58" s="840"/>
      <c r="AL58" s="837"/>
      <c r="AM58" s="837"/>
      <c r="AN58" s="837"/>
      <c r="AO58" s="837"/>
      <c r="AP58" s="837"/>
      <c r="AQ58" s="837"/>
      <c r="AR58" s="837"/>
      <c r="AS58" s="837"/>
      <c r="AT58" s="837"/>
      <c r="AU58" s="837"/>
      <c r="AV58" s="837"/>
      <c r="AW58" s="837"/>
      <c r="AX58" s="837"/>
      <c r="AY58" s="837"/>
      <c r="AZ58" s="839"/>
      <c r="BA58" s="839"/>
      <c r="BB58" s="839"/>
      <c r="BC58" s="839"/>
      <c r="BD58" s="839"/>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6"/>
      <c r="R59" s="837"/>
      <c r="S59" s="837"/>
      <c r="T59" s="837"/>
      <c r="U59" s="837"/>
      <c r="V59" s="837"/>
      <c r="W59" s="837"/>
      <c r="X59" s="837"/>
      <c r="Y59" s="837"/>
      <c r="Z59" s="837"/>
      <c r="AA59" s="837"/>
      <c r="AB59" s="837"/>
      <c r="AC59" s="837"/>
      <c r="AD59" s="837"/>
      <c r="AE59" s="838"/>
      <c r="AF59" s="786"/>
      <c r="AG59" s="787"/>
      <c r="AH59" s="787"/>
      <c r="AI59" s="787"/>
      <c r="AJ59" s="788"/>
      <c r="AK59" s="840"/>
      <c r="AL59" s="837"/>
      <c r="AM59" s="837"/>
      <c r="AN59" s="837"/>
      <c r="AO59" s="837"/>
      <c r="AP59" s="837"/>
      <c r="AQ59" s="837"/>
      <c r="AR59" s="837"/>
      <c r="AS59" s="837"/>
      <c r="AT59" s="837"/>
      <c r="AU59" s="837"/>
      <c r="AV59" s="837"/>
      <c r="AW59" s="837"/>
      <c r="AX59" s="837"/>
      <c r="AY59" s="837"/>
      <c r="AZ59" s="839"/>
      <c r="BA59" s="839"/>
      <c r="BB59" s="839"/>
      <c r="BC59" s="839"/>
      <c r="BD59" s="839"/>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6"/>
      <c r="R60" s="837"/>
      <c r="S60" s="837"/>
      <c r="T60" s="837"/>
      <c r="U60" s="837"/>
      <c r="V60" s="837"/>
      <c r="W60" s="837"/>
      <c r="X60" s="837"/>
      <c r="Y60" s="837"/>
      <c r="Z60" s="837"/>
      <c r="AA60" s="837"/>
      <c r="AB60" s="837"/>
      <c r="AC60" s="837"/>
      <c r="AD60" s="837"/>
      <c r="AE60" s="838"/>
      <c r="AF60" s="786"/>
      <c r="AG60" s="787"/>
      <c r="AH60" s="787"/>
      <c r="AI60" s="787"/>
      <c r="AJ60" s="788"/>
      <c r="AK60" s="840"/>
      <c r="AL60" s="837"/>
      <c r="AM60" s="837"/>
      <c r="AN60" s="837"/>
      <c r="AO60" s="837"/>
      <c r="AP60" s="837"/>
      <c r="AQ60" s="837"/>
      <c r="AR60" s="837"/>
      <c r="AS60" s="837"/>
      <c r="AT60" s="837"/>
      <c r="AU60" s="837"/>
      <c r="AV60" s="837"/>
      <c r="AW60" s="837"/>
      <c r="AX60" s="837"/>
      <c r="AY60" s="837"/>
      <c r="AZ60" s="839"/>
      <c r="BA60" s="839"/>
      <c r="BB60" s="839"/>
      <c r="BC60" s="839"/>
      <c r="BD60" s="839"/>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6"/>
      <c r="R61" s="837"/>
      <c r="S61" s="837"/>
      <c r="T61" s="837"/>
      <c r="U61" s="837"/>
      <c r="V61" s="837"/>
      <c r="W61" s="837"/>
      <c r="X61" s="837"/>
      <c r="Y61" s="837"/>
      <c r="Z61" s="837"/>
      <c r="AA61" s="837"/>
      <c r="AB61" s="837"/>
      <c r="AC61" s="837"/>
      <c r="AD61" s="837"/>
      <c r="AE61" s="838"/>
      <c r="AF61" s="786"/>
      <c r="AG61" s="787"/>
      <c r="AH61" s="787"/>
      <c r="AI61" s="787"/>
      <c r="AJ61" s="788"/>
      <c r="AK61" s="840"/>
      <c r="AL61" s="837"/>
      <c r="AM61" s="837"/>
      <c r="AN61" s="837"/>
      <c r="AO61" s="837"/>
      <c r="AP61" s="837"/>
      <c r="AQ61" s="837"/>
      <c r="AR61" s="837"/>
      <c r="AS61" s="837"/>
      <c r="AT61" s="837"/>
      <c r="AU61" s="837"/>
      <c r="AV61" s="837"/>
      <c r="AW61" s="837"/>
      <c r="AX61" s="837"/>
      <c r="AY61" s="837"/>
      <c r="AZ61" s="839"/>
      <c r="BA61" s="839"/>
      <c r="BB61" s="839"/>
      <c r="BC61" s="839"/>
      <c r="BD61" s="839"/>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6"/>
      <c r="R62" s="837"/>
      <c r="S62" s="837"/>
      <c r="T62" s="837"/>
      <c r="U62" s="837"/>
      <c r="V62" s="837"/>
      <c r="W62" s="837"/>
      <c r="X62" s="837"/>
      <c r="Y62" s="837"/>
      <c r="Z62" s="837"/>
      <c r="AA62" s="837"/>
      <c r="AB62" s="837"/>
      <c r="AC62" s="837"/>
      <c r="AD62" s="837"/>
      <c r="AE62" s="838"/>
      <c r="AF62" s="786"/>
      <c r="AG62" s="787"/>
      <c r="AH62" s="787"/>
      <c r="AI62" s="787"/>
      <c r="AJ62" s="788"/>
      <c r="AK62" s="840"/>
      <c r="AL62" s="837"/>
      <c r="AM62" s="837"/>
      <c r="AN62" s="837"/>
      <c r="AO62" s="837"/>
      <c r="AP62" s="837"/>
      <c r="AQ62" s="837"/>
      <c r="AR62" s="837"/>
      <c r="AS62" s="837"/>
      <c r="AT62" s="837"/>
      <c r="AU62" s="837"/>
      <c r="AV62" s="837"/>
      <c r="AW62" s="837"/>
      <c r="AX62" s="837"/>
      <c r="AY62" s="837"/>
      <c r="AZ62" s="839"/>
      <c r="BA62" s="839"/>
      <c r="BB62" s="839"/>
      <c r="BC62" s="839"/>
      <c r="BD62" s="839"/>
      <c r="BE62" s="832"/>
      <c r="BF62" s="832"/>
      <c r="BG62" s="832"/>
      <c r="BH62" s="832"/>
      <c r="BI62" s="833"/>
      <c r="BJ62" s="848" t="s">
        <v>398</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376</v>
      </c>
      <c r="B63" s="789" t="s">
        <v>399</v>
      </c>
      <c r="C63" s="790"/>
      <c r="D63" s="790"/>
      <c r="E63" s="790"/>
      <c r="F63" s="790"/>
      <c r="G63" s="790"/>
      <c r="H63" s="790"/>
      <c r="I63" s="790"/>
      <c r="J63" s="790"/>
      <c r="K63" s="790"/>
      <c r="L63" s="790"/>
      <c r="M63" s="790"/>
      <c r="N63" s="790"/>
      <c r="O63" s="790"/>
      <c r="P63" s="791"/>
      <c r="Q63" s="841"/>
      <c r="R63" s="842"/>
      <c r="S63" s="842"/>
      <c r="T63" s="842"/>
      <c r="U63" s="842"/>
      <c r="V63" s="842"/>
      <c r="W63" s="842"/>
      <c r="X63" s="842"/>
      <c r="Y63" s="842"/>
      <c r="Z63" s="842"/>
      <c r="AA63" s="842"/>
      <c r="AB63" s="842"/>
      <c r="AC63" s="842"/>
      <c r="AD63" s="842"/>
      <c r="AE63" s="843"/>
      <c r="AF63" s="844">
        <v>65</v>
      </c>
      <c r="AG63" s="845"/>
      <c r="AH63" s="845"/>
      <c r="AI63" s="845"/>
      <c r="AJ63" s="846"/>
      <c r="AK63" s="847"/>
      <c r="AL63" s="842"/>
      <c r="AM63" s="842"/>
      <c r="AN63" s="842"/>
      <c r="AO63" s="842"/>
      <c r="AP63" s="845"/>
      <c r="AQ63" s="845"/>
      <c r="AR63" s="845"/>
      <c r="AS63" s="845"/>
      <c r="AT63" s="845"/>
      <c r="AU63" s="845"/>
      <c r="AV63" s="845"/>
      <c r="AW63" s="845"/>
      <c r="AX63" s="845"/>
      <c r="AY63" s="845"/>
      <c r="AZ63" s="849"/>
      <c r="BA63" s="849"/>
      <c r="BB63" s="849"/>
      <c r="BC63" s="849"/>
      <c r="BD63" s="849"/>
      <c r="BE63" s="850"/>
      <c r="BF63" s="850"/>
      <c r="BG63" s="850"/>
      <c r="BH63" s="850"/>
      <c r="BI63" s="851"/>
      <c r="BJ63" s="852" t="s">
        <v>122</v>
      </c>
      <c r="BK63" s="853"/>
      <c r="BL63" s="853"/>
      <c r="BM63" s="853"/>
      <c r="BN63" s="854"/>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401</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5" t="s">
        <v>383</v>
      </c>
      <c r="AG66" s="815"/>
      <c r="AH66" s="815"/>
      <c r="AI66" s="815"/>
      <c r="AJ66" s="856"/>
      <c r="AK66" s="733" t="s">
        <v>384</v>
      </c>
      <c r="AL66" s="728"/>
      <c r="AM66" s="728"/>
      <c r="AN66" s="728"/>
      <c r="AO66" s="729"/>
      <c r="AP66" s="733" t="s">
        <v>385</v>
      </c>
      <c r="AQ66" s="734"/>
      <c r="AR66" s="734"/>
      <c r="AS66" s="734"/>
      <c r="AT66" s="735"/>
      <c r="AU66" s="733" t="s">
        <v>402</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7"/>
      <c r="AG67" s="818"/>
      <c r="AH67" s="818"/>
      <c r="AI67" s="818"/>
      <c r="AJ67" s="858"/>
      <c r="AK67" s="859"/>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30"/>
    </row>
    <row r="68" spans="1:131" ht="26.25" customHeight="1" thickTop="1" x14ac:dyDescent="0.15">
      <c r="A68" s="236">
        <v>1</v>
      </c>
      <c r="B68" s="870" t="s">
        <v>554</v>
      </c>
      <c r="C68" s="871"/>
      <c r="D68" s="871"/>
      <c r="E68" s="871"/>
      <c r="F68" s="871"/>
      <c r="G68" s="871"/>
      <c r="H68" s="871"/>
      <c r="I68" s="871"/>
      <c r="J68" s="871"/>
      <c r="K68" s="871"/>
      <c r="L68" s="871"/>
      <c r="M68" s="871"/>
      <c r="N68" s="871"/>
      <c r="O68" s="871"/>
      <c r="P68" s="872"/>
      <c r="Q68" s="873">
        <v>17</v>
      </c>
      <c r="R68" s="867"/>
      <c r="S68" s="867"/>
      <c r="T68" s="867"/>
      <c r="U68" s="867"/>
      <c r="V68" s="867">
        <v>15</v>
      </c>
      <c r="W68" s="867"/>
      <c r="X68" s="867"/>
      <c r="Y68" s="867"/>
      <c r="Z68" s="867"/>
      <c r="AA68" s="867">
        <v>2</v>
      </c>
      <c r="AB68" s="867"/>
      <c r="AC68" s="867"/>
      <c r="AD68" s="867"/>
      <c r="AE68" s="867"/>
      <c r="AF68" s="867">
        <v>2</v>
      </c>
      <c r="AG68" s="867"/>
      <c r="AH68" s="867"/>
      <c r="AI68" s="867"/>
      <c r="AJ68" s="867"/>
      <c r="AK68" s="867" t="s">
        <v>553</v>
      </c>
      <c r="AL68" s="867"/>
      <c r="AM68" s="867"/>
      <c r="AN68" s="867"/>
      <c r="AO68" s="867"/>
      <c r="AP68" s="867" t="s">
        <v>553</v>
      </c>
      <c r="AQ68" s="867"/>
      <c r="AR68" s="867"/>
      <c r="AS68" s="867"/>
      <c r="AT68" s="867"/>
      <c r="AU68" s="867" t="s">
        <v>553</v>
      </c>
      <c r="AV68" s="867"/>
      <c r="AW68" s="867"/>
      <c r="AX68" s="867"/>
      <c r="AY68" s="867"/>
      <c r="AZ68" s="868"/>
      <c r="BA68" s="868"/>
      <c r="BB68" s="868"/>
      <c r="BC68" s="868"/>
      <c r="BD68" s="869"/>
      <c r="BE68" s="241"/>
      <c r="BF68" s="241"/>
      <c r="BG68" s="241"/>
      <c r="BH68" s="241"/>
      <c r="BI68" s="241"/>
      <c r="BJ68" s="241"/>
      <c r="BK68" s="241"/>
      <c r="BL68" s="241"/>
      <c r="BM68" s="241"/>
      <c r="BN68" s="241"/>
      <c r="BO68" s="241"/>
      <c r="BP68" s="241"/>
      <c r="BQ68" s="238">
        <v>62</v>
      </c>
      <c r="BR68" s="243"/>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30"/>
    </row>
    <row r="69" spans="1:131" ht="26.25" customHeight="1" x14ac:dyDescent="0.15">
      <c r="A69" s="238">
        <v>2</v>
      </c>
      <c r="B69" s="874" t="s">
        <v>555</v>
      </c>
      <c r="C69" s="875"/>
      <c r="D69" s="875"/>
      <c r="E69" s="875"/>
      <c r="F69" s="875"/>
      <c r="G69" s="875"/>
      <c r="H69" s="875"/>
      <c r="I69" s="875"/>
      <c r="J69" s="875"/>
      <c r="K69" s="875"/>
      <c r="L69" s="875"/>
      <c r="M69" s="875"/>
      <c r="N69" s="875"/>
      <c r="O69" s="875"/>
      <c r="P69" s="876"/>
      <c r="Q69" s="877">
        <v>2634</v>
      </c>
      <c r="R69" s="834"/>
      <c r="S69" s="834"/>
      <c r="T69" s="834"/>
      <c r="U69" s="834"/>
      <c r="V69" s="834">
        <v>2597</v>
      </c>
      <c r="W69" s="834"/>
      <c r="X69" s="834"/>
      <c r="Y69" s="834"/>
      <c r="Z69" s="834"/>
      <c r="AA69" s="834">
        <v>37</v>
      </c>
      <c r="AB69" s="834"/>
      <c r="AC69" s="834"/>
      <c r="AD69" s="834"/>
      <c r="AE69" s="834"/>
      <c r="AF69" s="834">
        <v>37</v>
      </c>
      <c r="AG69" s="834"/>
      <c r="AH69" s="834"/>
      <c r="AI69" s="834"/>
      <c r="AJ69" s="834"/>
      <c r="AK69" s="834" t="s">
        <v>553</v>
      </c>
      <c r="AL69" s="834"/>
      <c r="AM69" s="834"/>
      <c r="AN69" s="834"/>
      <c r="AO69" s="834"/>
      <c r="AP69" s="834">
        <v>1583</v>
      </c>
      <c r="AQ69" s="834"/>
      <c r="AR69" s="834"/>
      <c r="AS69" s="834"/>
      <c r="AT69" s="834"/>
      <c r="AU69" s="834" t="s">
        <v>553</v>
      </c>
      <c r="AV69" s="834"/>
      <c r="AW69" s="834"/>
      <c r="AX69" s="834"/>
      <c r="AY69" s="834"/>
      <c r="AZ69" s="832"/>
      <c r="BA69" s="832"/>
      <c r="BB69" s="832"/>
      <c r="BC69" s="832"/>
      <c r="BD69" s="833"/>
      <c r="BE69" s="241"/>
      <c r="BF69" s="241"/>
      <c r="BG69" s="241"/>
      <c r="BH69" s="241"/>
      <c r="BI69" s="241"/>
      <c r="BJ69" s="241"/>
      <c r="BK69" s="241"/>
      <c r="BL69" s="241"/>
      <c r="BM69" s="241"/>
      <c r="BN69" s="241"/>
      <c r="BO69" s="241"/>
      <c r="BP69" s="241"/>
      <c r="BQ69" s="238">
        <v>63</v>
      </c>
      <c r="BR69" s="243"/>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30"/>
    </row>
    <row r="70" spans="1:131" ht="26.25" customHeight="1" x14ac:dyDescent="0.15">
      <c r="A70" s="238">
        <v>3</v>
      </c>
      <c r="B70" s="874" t="s">
        <v>556</v>
      </c>
      <c r="C70" s="875"/>
      <c r="D70" s="875"/>
      <c r="E70" s="875"/>
      <c r="F70" s="875"/>
      <c r="G70" s="875"/>
      <c r="H70" s="875"/>
      <c r="I70" s="875"/>
      <c r="J70" s="875"/>
      <c r="K70" s="875"/>
      <c r="L70" s="875"/>
      <c r="M70" s="875"/>
      <c r="N70" s="875"/>
      <c r="O70" s="875"/>
      <c r="P70" s="876"/>
      <c r="Q70" s="877">
        <v>565</v>
      </c>
      <c r="R70" s="834"/>
      <c r="S70" s="834"/>
      <c r="T70" s="834"/>
      <c r="U70" s="834"/>
      <c r="V70" s="834">
        <v>519</v>
      </c>
      <c r="W70" s="834"/>
      <c r="X70" s="834"/>
      <c r="Y70" s="834"/>
      <c r="Z70" s="834"/>
      <c r="AA70" s="834">
        <v>46</v>
      </c>
      <c r="AB70" s="834"/>
      <c r="AC70" s="834"/>
      <c r="AD70" s="834"/>
      <c r="AE70" s="834"/>
      <c r="AF70" s="834">
        <v>46</v>
      </c>
      <c r="AG70" s="834"/>
      <c r="AH70" s="834"/>
      <c r="AI70" s="834"/>
      <c r="AJ70" s="834"/>
      <c r="AK70" s="834" t="s">
        <v>553</v>
      </c>
      <c r="AL70" s="834"/>
      <c r="AM70" s="834"/>
      <c r="AN70" s="834"/>
      <c r="AO70" s="834"/>
      <c r="AP70" s="834">
        <v>707</v>
      </c>
      <c r="AQ70" s="834"/>
      <c r="AR70" s="834"/>
      <c r="AS70" s="834"/>
      <c r="AT70" s="834"/>
      <c r="AU70" s="834" t="s">
        <v>553</v>
      </c>
      <c r="AV70" s="834"/>
      <c r="AW70" s="834"/>
      <c r="AX70" s="834"/>
      <c r="AY70" s="834"/>
      <c r="AZ70" s="832"/>
      <c r="BA70" s="832"/>
      <c r="BB70" s="832"/>
      <c r="BC70" s="832"/>
      <c r="BD70" s="833"/>
      <c r="BE70" s="241"/>
      <c r="BF70" s="241"/>
      <c r="BG70" s="241"/>
      <c r="BH70" s="241"/>
      <c r="BI70" s="241"/>
      <c r="BJ70" s="241"/>
      <c r="BK70" s="241"/>
      <c r="BL70" s="241"/>
      <c r="BM70" s="241"/>
      <c r="BN70" s="241"/>
      <c r="BO70" s="241"/>
      <c r="BP70" s="241"/>
      <c r="BQ70" s="238">
        <v>64</v>
      </c>
      <c r="BR70" s="243"/>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30"/>
    </row>
    <row r="71" spans="1:131" ht="26.25" customHeight="1" x14ac:dyDescent="0.15">
      <c r="A71" s="238">
        <v>4</v>
      </c>
      <c r="B71" s="874" t="s">
        <v>557</v>
      </c>
      <c r="C71" s="875"/>
      <c r="D71" s="875"/>
      <c r="E71" s="875"/>
      <c r="F71" s="875"/>
      <c r="G71" s="875"/>
      <c r="H71" s="875"/>
      <c r="I71" s="875"/>
      <c r="J71" s="875"/>
      <c r="K71" s="875"/>
      <c r="L71" s="875"/>
      <c r="M71" s="875"/>
      <c r="N71" s="875"/>
      <c r="O71" s="875"/>
      <c r="P71" s="876"/>
      <c r="Q71" s="877">
        <v>4118</v>
      </c>
      <c r="R71" s="834"/>
      <c r="S71" s="834"/>
      <c r="T71" s="834"/>
      <c r="U71" s="834"/>
      <c r="V71" s="834">
        <v>4119</v>
      </c>
      <c r="W71" s="834"/>
      <c r="X71" s="834"/>
      <c r="Y71" s="834"/>
      <c r="Z71" s="834"/>
      <c r="AA71" s="834">
        <v>-2</v>
      </c>
      <c r="AB71" s="834"/>
      <c r="AC71" s="834"/>
      <c r="AD71" s="834"/>
      <c r="AE71" s="834"/>
      <c r="AF71" s="834">
        <v>722</v>
      </c>
      <c r="AG71" s="834"/>
      <c r="AH71" s="834"/>
      <c r="AI71" s="834"/>
      <c r="AJ71" s="834"/>
      <c r="AK71" s="834" t="s">
        <v>553</v>
      </c>
      <c r="AL71" s="834"/>
      <c r="AM71" s="834"/>
      <c r="AN71" s="834"/>
      <c r="AO71" s="834"/>
      <c r="AP71" s="834">
        <v>3025</v>
      </c>
      <c r="AQ71" s="834"/>
      <c r="AR71" s="834"/>
      <c r="AS71" s="834"/>
      <c r="AT71" s="834"/>
      <c r="AU71" s="834" t="s">
        <v>553</v>
      </c>
      <c r="AV71" s="834"/>
      <c r="AW71" s="834"/>
      <c r="AX71" s="834"/>
      <c r="AY71" s="834"/>
      <c r="AZ71" s="832"/>
      <c r="BA71" s="832"/>
      <c r="BB71" s="832"/>
      <c r="BC71" s="832"/>
      <c r="BD71" s="833"/>
      <c r="BE71" s="241"/>
      <c r="BF71" s="241"/>
      <c r="BG71" s="241"/>
      <c r="BH71" s="241"/>
      <c r="BI71" s="241"/>
      <c r="BJ71" s="241"/>
      <c r="BK71" s="241"/>
      <c r="BL71" s="241"/>
      <c r="BM71" s="241"/>
      <c r="BN71" s="241"/>
      <c r="BO71" s="241"/>
      <c r="BP71" s="241"/>
      <c r="BQ71" s="238">
        <v>65</v>
      </c>
      <c r="BR71" s="243"/>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30"/>
    </row>
    <row r="72" spans="1:131" ht="26.25" customHeight="1" x14ac:dyDescent="0.15">
      <c r="A72" s="238">
        <v>5</v>
      </c>
      <c r="B72" s="874"/>
      <c r="C72" s="875"/>
      <c r="D72" s="875"/>
      <c r="E72" s="875"/>
      <c r="F72" s="875"/>
      <c r="G72" s="875"/>
      <c r="H72" s="875"/>
      <c r="I72" s="875"/>
      <c r="J72" s="875"/>
      <c r="K72" s="875"/>
      <c r="L72" s="875"/>
      <c r="M72" s="875"/>
      <c r="N72" s="875"/>
      <c r="O72" s="875"/>
      <c r="P72" s="876"/>
      <c r="Q72" s="877"/>
      <c r="R72" s="834"/>
      <c r="S72" s="834"/>
      <c r="T72" s="834"/>
      <c r="U72" s="834"/>
      <c r="V72" s="834"/>
      <c r="W72" s="834"/>
      <c r="X72" s="834"/>
      <c r="Y72" s="834"/>
      <c r="Z72" s="834"/>
      <c r="AA72" s="834"/>
      <c r="AB72" s="834"/>
      <c r="AC72" s="834"/>
      <c r="AD72" s="834"/>
      <c r="AE72" s="834"/>
      <c r="AF72" s="834"/>
      <c r="AG72" s="834"/>
      <c r="AH72" s="834"/>
      <c r="AI72" s="834"/>
      <c r="AJ72" s="834"/>
      <c r="AK72" s="834"/>
      <c r="AL72" s="834"/>
      <c r="AM72" s="834"/>
      <c r="AN72" s="834"/>
      <c r="AO72" s="834"/>
      <c r="AP72" s="834"/>
      <c r="AQ72" s="834"/>
      <c r="AR72" s="834"/>
      <c r="AS72" s="834"/>
      <c r="AT72" s="834"/>
      <c r="AU72" s="834"/>
      <c r="AV72" s="834"/>
      <c r="AW72" s="834"/>
      <c r="AX72" s="834"/>
      <c r="AY72" s="834"/>
      <c r="AZ72" s="832"/>
      <c r="BA72" s="832"/>
      <c r="BB72" s="832"/>
      <c r="BC72" s="832"/>
      <c r="BD72" s="833"/>
      <c r="BE72" s="241"/>
      <c r="BF72" s="241"/>
      <c r="BG72" s="241"/>
      <c r="BH72" s="241"/>
      <c r="BI72" s="241"/>
      <c r="BJ72" s="241"/>
      <c r="BK72" s="241"/>
      <c r="BL72" s="241"/>
      <c r="BM72" s="241"/>
      <c r="BN72" s="241"/>
      <c r="BO72" s="241"/>
      <c r="BP72" s="241"/>
      <c r="BQ72" s="238">
        <v>66</v>
      </c>
      <c r="BR72" s="243"/>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30"/>
    </row>
    <row r="73" spans="1:131" ht="26.25" customHeight="1" x14ac:dyDescent="0.15">
      <c r="A73" s="238">
        <v>6</v>
      </c>
      <c r="B73" s="874"/>
      <c r="C73" s="875"/>
      <c r="D73" s="875"/>
      <c r="E73" s="875"/>
      <c r="F73" s="875"/>
      <c r="G73" s="875"/>
      <c r="H73" s="875"/>
      <c r="I73" s="875"/>
      <c r="J73" s="875"/>
      <c r="K73" s="875"/>
      <c r="L73" s="875"/>
      <c r="M73" s="875"/>
      <c r="N73" s="875"/>
      <c r="O73" s="875"/>
      <c r="P73" s="876"/>
      <c r="Q73" s="877"/>
      <c r="R73" s="834"/>
      <c r="S73" s="834"/>
      <c r="T73" s="834"/>
      <c r="U73" s="834"/>
      <c r="V73" s="834"/>
      <c r="W73" s="834"/>
      <c r="X73" s="834"/>
      <c r="Y73" s="834"/>
      <c r="Z73" s="834"/>
      <c r="AA73" s="834"/>
      <c r="AB73" s="834"/>
      <c r="AC73" s="834"/>
      <c r="AD73" s="834"/>
      <c r="AE73" s="834"/>
      <c r="AF73" s="834"/>
      <c r="AG73" s="834"/>
      <c r="AH73" s="834"/>
      <c r="AI73" s="834"/>
      <c r="AJ73" s="834"/>
      <c r="AK73" s="834"/>
      <c r="AL73" s="834"/>
      <c r="AM73" s="834"/>
      <c r="AN73" s="834"/>
      <c r="AO73" s="834"/>
      <c r="AP73" s="834"/>
      <c r="AQ73" s="834"/>
      <c r="AR73" s="834"/>
      <c r="AS73" s="834"/>
      <c r="AT73" s="834"/>
      <c r="AU73" s="834"/>
      <c r="AV73" s="834"/>
      <c r="AW73" s="834"/>
      <c r="AX73" s="834"/>
      <c r="AY73" s="834"/>
      <c r="AZ73" s="832"/>
      <c r="BA73" s="832"/>
      <c r="BB73" s="832"/>
      <c r="BC73" s="832"/>
      <c r="BD73" s="833"/>
      <c r="BE73" s="241"/>
      <c r="BF73" s="241"/>
      <c r="BG73" s="241"/>
      <c r="BH73" s="241"/>
      <c r="BI73" s="241"/>
      <c r="BJ73" s="241"/>
      <c r="BK73" s="241"/>
      <c r="BL73" s="241"/>
      <c r="BM73" s="241"/>
      <c r="BN73" s="241"/>
      <c r="BO73" s="241"/>
      <c r="BP73" s="241"/>
      <c r="BQ73" s="238">
        <v>67</v>
      </c>
      <c r="BR73" s="243"/>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30"/>
    </row>
    <row r="74" spans="1:131" ht="26.25" customHeight="1" x14ac:dyDescent="0.15">
      <c r="A74" s="238">
        <v>7</v>
      </c>
      <c r="B74" s="874"/>
      <c r="C74" s="875"/>
      <c r="D74" s="875"/>
      <c r="E74" s="875"/>
      <c r="F74" s="875"/>
      <c r="G74" s="875"/>
      <c r="H74" s="875"/>
      <c r="I74" s="875"/>
      <c r="J74" s="875"/>
      <c r="K74" s="875"/>
      <c r="L74" s="875"/>
      <c r="M74" s="875"/>
      <c r="N74" s="875"/>
      <c r="O74" s="875"/>
      <c r="P74" s="876"/>
      <c r="Q74" s="877"/>
      <c r="R74" s="834"/>
      <c r="S74" s="834"/>
      <c r="T74" s="834"/>
      <c r="U74" s="834"/>
      <c r="V74" s="834"/>
      <c r="W74" s="834"/>
      <c r="X74" s="834"/>
      <c r="Y74" s="834"/>
      <c r="Z74" s="834"/>
      <c r="AA74" s="834"/>
      <c r="AB74" s="834"/>
      <c r="AC74" s="834"/>
      <c r="AD74" s="834"/>
      <c r="AE74" s="834"/>
      <c r="AF74" s="834"/>
      <c r="AG74" s="834"/>
      <c r="AH74" s="834"/>
      <c r="AI74" s="834"/>
      <c r="AJ74" s="834"/>
      <c r="AK74" s="834"/>
      <c r="AL74" s="834"/>
      <c r="AM74" s="834"/>
      <c r="AN74" s="834"/>
      <c r="AO74" s="834"/>
      <c r="AP74" s="834"/>
      <c r="AQ74" s="834"/>
      <c r="AR74" s="834"/>
      <c r="AS74" s="834"/>
      <c r="AT74" s="834"/>
      <c r="AU74" s="834"/>
      <c r="AV74" s="834"/>
      <c r="AW74" s="834"/>
      <c r="AX74" s="834"/>
      <c r="AY74" s="834"/>
      <c r="AZ74" s="832"/>
      <c r="BA74" s="832"/>
      <c r="BB74" s="832"/>
      <c r="BC74" s="832"/>
      <c r="BD74" s="833"/>
      <c r="BE74" s="241"/>
      <c r="BF74" s="241"/>
      <c r="BG74" s="241"/>
      <c r="BH74" s="241"/>
      <c r="BI74" s="241"/>
      <c r="BJ74" s="241"/>
      <c r="BK74" s="241"/>
      <c r="BL74" s="241"/>
      <c r="BM74" s="241"/>
      <c r="BN74" s="241"/>
      <c r="BO74" s="241"/>
      <c r="BP74" s="241"/>
      <c r="BQ74" s="238">
        <v>68</v>
      </c>
      <c r="BR74" s="243"/>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30"/>
    </row>
    <row r="75" spans="1:131" ht="26.25" customHeight="1" x14ac:dyDescent="0.15">
      <c r="A75" s="238">
        <v>8</v>
      </c>
      <c r="B75" s="874"/>
      <c r="C75" s="875"/>
      <c r="D75" s="875"/>
      <c r="E75" s="875"/>
      <c r="F75" s="875"/>
      <c r="G75" s="875"/>
      <c r="H75" s="875"/>
      <c r="I75" s="875"/>
      <c r="J75" s="875"/>
      <c r="K75" s="875"/>
      <c r="L75" s="875"/>
      <c r="M75" s="875"/>
      <c r="N75" s="875"/>
      <c r="O75" s="875"/>
      <c r="P75" s="876"/>
      <c r="Q75" s="878"/>
      <c r="R75" s="830"/>
      <c r="S75" s="830"/>
      <c r="T75" s="830"/>
      <c r="U75" s="831"/>
      <c r="V75" s="829"/>
      <c r="W75" s="830"/>
      <c r="X75" s="830"/>
      <c r="Y75" s="830"/>
      <c r="Z75" s="831"/>
      <c r="AA75" s="829"/>
      <c r="AB75" s="830"/>
      <c r="AC75" s="830"/>
      <c r="AD75" s="830"/>
      <c r="AE75" s="831"/>
      <c r="AF75" s="829"/>
      <c r="AG75" s="830"/>
      <c r="AH75" s="830"/>
      <c r="AI75" s="830"/>
      <c r="AJ75" s="831"/>
      <c r="AK75" s="829"/>
      <c r="AL75" s="830"/>
      <c r="AM75" s="830"/>
      <c r="AN75" s="830"/>
      <c r="AO75" s="831"/>
      <c r="AP75" s="829"/>
      <c r="AQ75" s="830"/>
      <c r="AR75" s="830"/>
      <c r="AS75" s="830"/>
      <c r="AT75" s="831"/>
      <c r="AU75" s="829"/>
      <c r="AV75" s="830"/>
      <c r="AW75" s="830"/>
      <c r="AX75" s="830"/>
      <c r="AY75" s="831"/>
      <c r="AZ75" s="832"/>
      <c r="BA75" s="832"/>
      <c r="BB75" s="832"/>
      <c r="BC75" s="832"/>
      <c r="BD75" s="833"/>
      <c r="BE75" s="241"/>
      <c r="BF75" s="241"/>
      <c r="BG75" s="241"/>
      <c r="BH75" s="241"/>
      <c r="BI75" s="241"/>
      <c r="BJ75" s="241"/>
      <c r="BK75" s="241"/>
      <c r="BL75" s="241"/>
      <c r="BM75" s="241"/>
      <c r="BN75" s="241"/>
      <c r="BO75" s="241"/>
      <c r="BP75" s="241"/>
      <c r="BQ75" s="238">
        <v>69</v>
      </c>
      <c r="BR75" s="243"/>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30"/>
    </row>
    <row r="76" spans="1:131" ht="26.25" customHeight="1" x14ac:dyDescent="0.15">
      <c r="A76" s="238">
        <v>9</v>
      </c>
      <c r="B76" s="874"/>
      <c r="C76" s="875"/>
      <c r="D76" s="875"/>
      <c r="E76" s="875"/>
      <c r="F76" s="875"/>
      <c r="G76" s="875"/>
      <c r="H76" s="875"/>
      <c r="I76" s="875"/>
      <c r="J76" s="875"/>
      <c r="K76" s="875"/>
      <c r="L76" s="875"/>
      <c r="M76" s="875"/>
      <c r="N76" s="875"/>
      <c r="O76" s="875"/>
      <c r="P76" s="876"/>
      <c r="Q76" s="878"/>
      <c r="R76" s="830"/>
      <c r="S76" s="830"/>
      <c r="T76" s="830"/>
      <c r="U76" s="831"/>
      <c r="V76" s="829"/>
      <c r="W76" s="830"/>
      <c r="X76" s="830"/>
      <c r="Y76" s="830"/>
      <c r="Z76" s="831"/>
      <c r="AA76" s="829"/>
      <c r="AB76" s="830"/>
      <c r="AC76" s="830"/>
      <c r="AD76" s="830"/>
      <c r="AE76" s="831"/>
      <c r="AF76" s="829"/>
      <c r="AG76" s="830"/>
      <c r="AH76" s="830"/>
      <c r="AI76" s="830"/>
      <c r="AJ76" s="831"/>
      <c r="AK76" s="829"/>
      <c r="AL76" s="830"/>
      <c r="AM76" s="830"/>
      <c r="AN76" s="830"/>
      <c r="AO76" s="831"/>
      <c r="AP76" s="829"/>
      <c r="AQ76" s="830"/>
      <c r="AR76" s="830"/>
      <c r="AS76" s="830"/>
      <c r="AT76" s="831"/>
      <c r="AU76" s="829"/>
      <c r="AV76" s="830"/>
      <c r="AW76" s="830"/>
      <c r="AX76" s="830"/>
      <c r="AY76" s="831"/>
      <c r="AZ76" s="832"/>
      <c r="BA76" s="832"/>
      <c r="BB76" s="832"/>
      <c r="BC76" s="832"/>
      <c r="BD76" s="833"/>
      <c r="BE76" s="241"/>
      <c r="BF76" s="241"/>
      <c r="BG76" s="241"/>
      <c r="BH76" s="241"/>
      <c r="BI76" s="241"/>
      <c r="BJ76" s="241"/>
      <c r="BK76" s="241"/>
      <c r="BL76" s="241"/>
      <c r="BM76" s="241"/>
      <c r="BN76" s="241"/>
      <c r="BO76" s="241"/>
      <c r="BP76" s="241"/>
      <c r="BQ76" s="238">
        <v>70</v>
      </c>
      <c r="BR76" s="243"/>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30"/>
    </row>
    <row r="77" spans="1:131" ht="26.25" customHeight="1" x14ac:dyDescent="0.15">
      <c r="A77" s="238">
        <v>10</v>
      </c>
      <c r="B77" s="874"/>
      <c r="C77" s="875"/>
      <c r="D77" s="875"/>
      <c r="E77" s="875"/>
      <c r="F77" s="875"/>
      <c r="G77" s="875"/>
      <c r="H77" s="875"/>
      <c r="I77" s="875"/>
      <c r="J77" s="875"/>
      <c r="K77" s="875"/>
      <c r="L77" s="875"/>
      <c r="M77" s="875"/>
      <c r="N77" s="875"/>
      <c r="O77" s="875"/>
      <c r="P77" s="876"/>
      <c r="Q77" s="878"/>
      <c r="R77" s="830"/>
      <c r="S77" s="830"/>
      <c r="T77" s="830"/>
      <c r="U77" s="831"/>
      <c r="V77" s="829"/>
      <c r="W77" s="830"/>
      <c r="X77" s="830"/>
      <c r="Y77" s="830"/>
      <c r="Z77" s="831"/>
      <c r="AA77" s="829"/>
      <c r="AB77" s="830"/>
      <c r="AC77" s="830"/>
      <c r="AD77" s="830"/>
      <c r="AE77" s="831"/>
      <c r="AF77" s="829"/>
      <c r="AG77" s="830"/>
      <c r="AH77" s="830"/>
      <c r="AI77" s="830"/>
      <c r="AJ77" s="831"/>
      <c r="AK77" s="829"/>
      <c r="AL77" s="830"/>
      <c r="AM77" s="830"/>
      <c r="AN77" s="830"/>
      <c r="AO77" s="831"/>
      <c r="AP77" s="829"/>
      <c r="AQ77" s="830"/>
      <c r="AR77" s="830"/>
      <c r="AS77" s="830"/>
      <c r="AT77" s="831"/>
      <c r="AU77" s="829"/>
      <c r="AV77" s="830"/>
      <c r="AW77" s="830"/>
      <c r="AX77" s="830"/>
      <c r="AY77" s="831"/>
      <c r="AZ77" s="832"/>
      <c r="BA77" s="832"/>
      <c r="BB77" s="832"/>
      <c r="BC77" s="832"/>
      <c r="BD77" s="833"/>
      <c r="BE77" s="241"/>
      <c r="BF77" s="241"/>
      <c r="BG77" s="241"/>
      <c r="BH77" s="241"/>
      <c r="BI77" s="241"/>
      <c r="BJ77" s="241"/>
      <c r="BK77" s="241"/>
      <c r="BL77" s="241"/>
      <c r="BM77" s="241"/>
      <c r="BN77" s="241"/>
      <c r="BO77" s="241"/>
      <c r="BP77" s="241"/>
      <c r="BQ77" s="238">
        <v>71</v>
      </c>
      <c r="BR77" s="243"/>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30"/>
    </row>
    <row r="78" spans="1:131" ht="26.25" customHeight="1" x14ac:dyDescent="0.15">
      <c r="A78" s="238">
        <v>11</v>
      </c>
      <c r="B78" s="874"/>
      <c r="C78" s="875"/>
      <c r="D78" s="875"/>
      <c r="E78" s="875"/>
      <c r="F78" s="875"/>
      <c r="G78" s="875"/>
      <c r="H78" s="875"/>
      <c r="I78" s="875"/>
      <c r="J78" s="875"/>
      <c r="K78" s="875"/>
      <c r="L78" s="875"/>
      <c r="M78" s="875"/>
      <c r="N78" s="875"/>
      <c r="O78" s="875"/>
      <c r="P78" s="876"/>
      <c r="Q78" s="877"/>
      <c r="R78" s="834"/>
      <c r="S78" s="834"/>
      <c r="T78" s="834"/>
      <c r="U78" s="834"/>
      <c r="V78" s="834"/>
      <c r="W78" s="834"/>
      <c r="X78" s="834"/>
      <c r="Y78" s="834"/>
      <c r="Z78" s="834"/>
      <c r="AA78" s="834"/>
      <c r="AB78" s="834"/>
      <c r="AC78" s="834"/>
      <c r="AD78" s="834"/>
      <c r="AE78" s="834"/>
      <c r="AF78" s="834"/>
      <c r="AG78" s="834"/>
      <c r="AH78" s="834"/>
      <c r="AI78" s="834"/>
      <c r="AJ78" s="834"/>
      <c r="AK78" s="834"/>
      <c r="AL78" s="834"/>
      <c r="AM78" s="834"/>
      <c r="AN78" s="834"/>
      <c r="AO78" s="834"/>
      <c r="AP78" s="834"/>
      <c r="AQ78" s="834"/>
      <c r="AR78" s="834"/>
      <c r="AS78" s="834"/>
      <c r="AT78" s="834"/>
      <c r="AU78" s="834"/>
      <c r="AV78" s="834"/>
      <c r="AW78" s="834"/>
      <c r="AX78" s="834"/>
      <c r="AY78" s="834"/>
      <c r="AZ78" s="832"/>
      <c r="BA78" s="832"/>
      <c r="BB78" s="832"/>
      <c r="BC78" s="832"/>
      <c r="BD78" s="833"/>
      <c r="BE78" s="241"/>
      <c r="BF78" s="241"/>
      <c r="BG78" s="241"/>
      <c r="BH78" s="241"/>
      <c r="BI78" s="241"/>
      <c r="BJ78" s="230"/>
      <c r="BK78" s="230"/>
      <c r="BL78" s="230"/>
      <c r="BM78" s="230"/>
      <c r="BN78" s="230"/>
      <c r="BO78" s="241"/>
      <c r="BP78" s="241"/>
      <c r="BQ78" s="238">
        <v>72</v>
      </c>
      <c r="BR78" s="243"/>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30"/>
    </row>
    <row r="79" spans="1:131" ht="26.25" customHeight="1" x14ac:dyDescent="0.15">
      <c r="A79" s="238">
        <v>12</v>
      </c>
      <c r="B79" s="874"/>
      <c r="C79" s="875"/>
      <c r="D79" s="875"/>
      <c r="E79" s="875"/>
      <c r="F79" s="875"/>
      <c r="G79" s="875"/>
      <c r="H79" s="875"/>
      <c r="I79" s="875"/>
      <c r="J79" s="875"/>
      <c r="K79" s="875"/>
      <c r="L79" s="875"/>
      <c r="M79" s="875"/>
      <c r="N79" s="875"/>
      <c r="O79" s="875"/>
      <c r="P79" s="876"/>
      <c r="Q79" s="877"/>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834"/>
      <c r="AP79" s="834"/>
      <c r="AQ79" s="834"/>
      <c r="AR79" s="834"/>
      <c r="AS79" s="834"/>
      <c r="AT79" s="834"/>
      <c r="AU79" s="834"/>
      <c r="AV79" s="834"/>
      <c r="AW79" s="834"/>
      <c r="AX79" s="834"/>
      <c r="AY79" s="834"/>
      <c r="AZ79" s="832"/>
      <c r="BA79" s="832"/>
      <c r="BB79" s="832"/>
      <c r="BC79" s="832"/>
      <c r="BD79" s="833"/>
      <c r="BE79" s="241"/>
      <c r="BF79" s="241"/>
      <c r="BG79" s="241"/>
      <c r="BH79" s="241"/>
      <c r="BI79" s="241"/>
      <c r="BJ79" s="230"/>
      <c r="BK79" s="230"/>
      <c r="BL79" s="230"/>
      <c r="BM79" s="230"/>
      <c r="BN79" s="230"/>
      <c r="BO79" s="241"/>
      <c r="BP79" s="241"/>
      <c r="BQ79" s="238">
        <v>73</v>
      </c>
      <c r="BR79" s="243"/>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30"/>
    </row>
    <row r="80" spans="1:131" ht="26.25" customHeight="1" x14ac:dyDescent="0.15">
      <c r="A80" s="238">
        <v>13</v>
      </c>
      <c r="B80" s="874"/>
      <c r="C80" s="875"/>
      <c r="D80" s="875"/>
      <c r="E80" s="875"/>
      <c r="F80" s="875"/>
      <c r="G80" s="875"/>
      <c r="H80" s="875"/>
      <c r="I80" s="875"/>
      <c r="J80" s="875"/>
      <c r="K80" s="875"/>
      <c r="L80" s="875"/>
      <c r="M80" s="875"/>
      <c r="N80" s="875"/>
      <c r="O80" s="875"/>
      <c r="P80" s="876"/>
      <c r="Q80" s="877"/>
      <c r="R80" s="834"/>
      <c r="S80" s="834"/>
      <c r="T80" s="834"/>
      <c r="U80" s="834"/>
      <c r="V80" s="834"/>
      <c r="W80" s="834"/>
      <c r="X80" s="834"/>
      <c r="Y80" s="834"/>
      <c r="Z80" s="834"/>
      <c r="AA80" s="834"/>
      <c r="AB80" s="834"/>
      <c r="AC80" s="834"/>
      <c r="AD80" s="834"/>
      <c r="AE80" s="834"/>
      <c r="AF80" s="834"/>
      <c r="AG80" s="834"/>
      <c r="AH80" s="834"/>
      <c r="AI80" s="834"/>
      <c r="AJ80" s="834"/>
      <c r="AK80" s="834"/>
      <c r="AL80" s="834"/>
      <c r="AM80" s="834"/>
      <c r="AN80" s="834"/>
      <c r="AO80" s="834"/>
      <c r="AP80" s="834"/>
      <c r="AQ80" s="834"/>
      <c r="AR80" s="834"/>
      <c r="AS80" s="834"/>
      <c r="AT80" s="834"/>
      <c r="AU80" s="834"/>
      <c r="AV80" s="834"/>
      <c r="AW80" s="834"/>
      <c r="AX80" s="834"/>
      <c r="AY80" s="834"/>
      <c r="AZ80" s="832"/>
      <c r="BA80" s="832"/>
      <c r="BB80" s="832"/>
      <c r="BC80" s="832"/>
      <c r="BD80" s="833"/>
      <c r="BE80" s="241"/>
      <c r="BF80" s="241"/>
      <c r="BG80" s="241"/>
      <c r="BH80" s="241"/>
      <c r="BI80" s="241"/>
      <c r="BJ80" s="241"/>
      <c r="BK80" s="241"/>
      <c r="BL80" s="241"/>
      <c r="BM80" s="241"/>
      <c r="BN80" s="241"/>
      <c r="BO80" s="241"/>
      <c r="BP80" s="241"/>
      <c r="BQ80" s="238">
        <v>74</v>
      </c>
      <c r="BR80" s="243"/>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30"/>
    </row>
    <row r="81" spans="1:131" ht="26.25" customHeight="1" x14ac:dyDescent="0.15">
      <c r="A81" s="238">
        <v>14</v>
      </c>
      <c r="B81" s="874"/>
      <c r="C81" s="875"/>
      <c r="D81" s="875"/>
      <c r="E81" s="875"/>
      <c r="F81" s="875"/>
      <c r="G81" s="875"/>
      <c r="H81" s="875"/>
      <c r="I81" s="875"/>
      <c r="J81" s="875"/>
      <c r="K81" s="875"/>
      <c r="L81" s="875"/>
      <c r="M81" s="875"/>
      <c r="N81" s="875"/>
      <c r="O81" s="875"/>
      <c r="P81" s="876"/>
      <c r="Q81" s="877"/>
      <c r="R81" s="834"/>
      <c r="S81" s="834"/>
      <c r="T81" s="834"/>
      <c r="U81" s="834"/>
      <c r="V81" s="834"/>
      <c r="W81" s="834"/>
      <c r="X81" s="834"/>
      <c r="Y81" s="834"/>
      <c r="Z81" s="834"/>
      <c r="AA81" s="834"/>
      <c r="AB81" s="834"/>
      <c r="AC81" s="834"/>
      <c r="AD81" s="834"/>
      <c r="AE81" s="834"/>
      <c r="AF81" s="834"/>
      <c r="AG81" s="834"/>
      <c r="AH81" s="834"/>
      <c r="AI81" s="834"/>
      <c r="AJ81" s="834"/>
      <c r="AK81" s="834"/>
      <c r="AL81" s="834"/>
      <c r="AM81" s="834"/>
      <c r="AN81" s="834"/>
      <c r="AO81" s="834"/>
      <c r="AP81" s="834"/>
      <c r="AQ81" s="834"/>
      <c r="AR81" s="834"/>
      <c r="AS81" s="834"/>
      <c r="AT81" s="834"/>
      <c r="AU81" s="834"/>
      <c r="AV81" s="834"/>
      <c r="AW81" s="834"/>
      <c r="AX81" s="834"/>
      <c r="AY81" s="834"/>
      <c r="AZ81" s="832"/>
      <c r="BA81" s="832"/>
      <c r="BB81" s="832"/>
      <c r="BC81" s="832"/>
      <c r="BD81" s="833"/>
      <c r="BE81" s="241"/>
      <c r="BF81" s="241"/>
      <c r="BG81" s="241"/>
      <c r="BH81" s="241"/>
      <c r="BI81" s="241"/>
      <c r="BJ81" s="241"/>
      <c r="BK81" s="241"/>
      <c r="BL81" s="241"/>
      <c r="BM81" s="241"/>
      <c r="BN81" s="241"/>
      <c r="BO81" s="241"/>
      <c r="BP81" s="241"/>
      <c r="BQ81" s="238">
        <v>75</v>
      </c>
      <c r="BR81" s="243"/>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30"/>
    </row>
    <row r="82" spans="1:131" ht="26.25" customHeight="1" x14ac:dyDescent="0.15">
      <c r="A82" s="238">
        <v>15</v>
      </c>
      <c r="B82" s="874"/>
      <c r="C82" s="875"/>
      <c r="D82" s="875"/>
      <c r="E82" s="875"/>
      <c r="F82" s="875"/>
      <c r="G82" s="875"/>
      <c r="H82" s="875"/>
      <c r="I82" s="875"/>
      <c r="J82" s="875"/>
      <c r="K82" s="875"/>
      <c r="L82" s="875"/>
      <c r="M82" s="875"/>
      <c r="N82" s="875"/>
      <c r="O82" s="875"/>
      <c r="P82" s="876"/>
      <c r="Q82" s="877"/>
      <c r="R82" s="834"/>
      <c r="S82" s="834"/>
      <c r="T82" s="834"/>
      <c r="U82" s="834"/>
      <c r="V82" s="834"/>
      <c r="W82" s="834"/>
      <c r="X82" s="834"/>
      <c r="Y82" s="834"/>
      <c r="Z82" s="834"/>
      <c r="AA82" s="834"/>
      <c r="AB82" s="834"/>
      <c r="AC82" s="834"/>
      <c r="AD82" s="834"/>
      <c r="AE82" s="834"/>
      <c r="AF82" s="834"/>
      <c r="AG82" s="834"/>
      <c r="AH82" s="834"/>
      <c r="AI82" s="834"/>
      <c r="AJ82" s="834"/>
      <c r="AK82" s="834"/>
      <c r="AL82" s="834"/>
      <c r="AM82" s="834"/>
      <c r="AN82" s="834"/>
      <c r="AO82" s="834"/>
      <c r="AP82" s="834"/>
      <c r="AQ82" s="834"/>
      <c r="AR82" s="834"/>
      <c r="AS82" s="834"/>
      <c r="AT82" s="834"/>
      <c r="AU82" s="834"/>
      <c r="AV82" s="834"/>
      <c r="AW82" s="834"/>
      <c r="AX82" s="834"/>
      <c r="AY82" s="834"/>
      <c r="AZ82" s="832"/>
      <c r="BA82" s="832"/>
      <c r="BB82" s="832"/>
      <c r="BC82" s="832"/>
      <c r="BD82" s="833"/>
      <c r="BE82" s="241"/>
      <c r="BF82" s="241"/>
      <c r="BG82" s="241"/>
      <c r="BH82" s="241"/>
      <c r="BI82" s="241"/>
      <c r="BJ82" s="241"/>
      <c r="BK82" s="241"/>
      <c r="BL82" s="241"/>
      <c r="BM82" s="241"/>
      <c r="BN82" s="241"/>
      <c r="BO82" s="241"/>
      <c r="BP82" s="241"/>
      <c r="BQ82" s="238">
        <v>76</v>
      </c>
      <c r="BR82" s="243"/>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30"/>
    </row>
    <row r="83" spans="1:131" ht="26.25" customHeight="1" x14ac:dyDescent="0.15">
      <c r="A83" s="238">
        <v>16</v>
      </c>
      <c r="B83" s="874"/>
      <c r="C83" s="875"/>
      <c r="D83" s="875"/>
      <c r="E83" s="875"/>
      <c r="F83" s="875"/>
      <c r="G83" s="875"/>
      <c r="H83" s="875"/>
      <c r="I83" s="875"/>
      <c r="J83" s="875"/>
      <c r="K83" s="875"/>
      <c r="L83" s="875"/>
      <c r="M83" s="875"/>
      <c r="N83" s="875"/>
      <c r="O83" s="875"/>
      <c r="P83" s="876"/>
      <c r="Q83" s="877"/>
      <c r="R83" s="834"/>
      <c r="S83" s="834"/>
      <c r="T83" s="834"/>
      <c r="U83" s="834"/>
      <c r="V83" s="834"/>
      <c r="W83" s="834"/>
      <c r="X83" s="834"/>
      <c r="Y83" s="834"/>
      <c r="Z83" s="834"/>
      <c r="AA83" s="834"/>
      <c r="AB83" s="834"/>
      <c r="AC83" s="834"/>
      <c r="AD83" s="834"/>
      <c r="AE83" s="834"/>
      <c r="AF83" s="834"/>
      <c r="AG83" s="834"/>
      <c r="AH83" s="834"/>
      <c r="AI83" s="834"/>
      <c r="AJ83" s="834"/>
      <c r="AK83" s="834"/>
      <c r="AL83" s="834"/>
      <c r="AM83" s="834"/>
      <c r="AN83" s="834"/>
      <c r="AO83" s="834"/>
      <c r="AP83" s="834"/>
      <c r="AQ83" s="834"/>
      <c r="AR83" s="834"/>
      <c r="AS83" s="834"/>
      <c r="AT83" s="834"/>
      <c r="AU83" s="834"/>
      <c r="AV83" s="834"/>
      <c r="AW83" s="834"/>
      <c r="AX83" s="834"/>
      <c r="AY83" s="834"/>
      <c r="AZ83" s="832"/>
      <c r="BA83" s="832"/>
      <c r="BB83" s="832"/>
      <c r="BC83" s="832"/>
      <c r="BD83" s="833"/>
      <c r="BE83" s="241"/>
      <c r="BF83" s="241"/>
      <c r="BG83" s="241"/>
      <c r="BH83" s="241"/>
      <c r="BI83" s="241"/>
      <c r="BJ83" s="241"/>
      <c r="BK83" s="241"/>
      <c r="BL83" s="241"/>
      <c r="BM83" s="241"/>
      <c r="BN83" s="241"/>
      <c r="BO83" s="241"/>
      <c r="BP83" s="241"/>
      <c r="BQ83" s="238">
        <v>77</v>
      </c>
      <c r="BR83" s="243"/>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30"/>
    </row>
    <row r="84" spans="1:131" ht="26.25" customHeight="1" x14ac:dyDescent="0.15">
      <c r="A84" s="238">
        <v>17</v>
      </c>
      <c r="B84" s="874"/>
      <c r="C84" s="875"/>
      <c r="D84" s="875"/>
      <c r="E84" s="875"/>
      <c r="F84" s="875"/>
      <c r="G84" s="875"/>
      <c r="H84" s="875"/>
      <c r="I84" s="875"/>
      <c r="J84" s="875"/>
      <c r="K84" s="875"/>
      <c r="L84" s="875"/>
      <c r="M84" s="875"/>
      <c r="N84" s="875"/>
      <c r="O84" s="875"/>
      <c r="P84" s="876"/>
      <c r="Q84" s="877"/>
      <c r="R84" s="834"/>
      <c r="S84" s="834"/>
      <c r="T84" s="834"/>
      <c r="U84" s="834"/>
      <c r="V84" s="834"/>
      <c r="W84" s="834"/>
      <c r="X84" s="834"/>
      <c r="Y84" s="834"/>
      <c r="Z84" s="834"/>
      <c r="AA84" s="834"/>
      <c r="AB84" s="834"/>
      <c r="AC84" s="834"/>
      <c r="AD84" s="834"/>
      <c r="AE84" s="834"/>
      <c r="AF84" s="834"/>
      <c r="AG84" s="834"/>
      <c r="AH84" s="834"/>
      <c r="AI84" s="834"/>
      <c r="AJ84" s="834"/>
      <c r="AK84" s="834"/>
      <c r="AL84" s="834"/>
      <c r="AM84" s="834"/>
      <c r="AN84" s="834"/>
      <c r="AO84" s="834"/>
      <c r="AP84" s="834"/>
      <c r="AQ84" s="834"/>
      <c r="AR84" s="834"/>
      <c r="AS84" s="834"/>
      <c r="AT84" s="834"/>
      <c r="AU84" s="834"/>
      <c r="AV84" s="834"/>
      <c r="AW84" s="834"/>
      <c r="AX84" s="834"/>
      <c r="AY84" s="834"/>
      <c r="AZ84" s="832"/>
      <c r="BA84" s="832"/>
      <c r="BB84" s="832"/>
      <c r="BC84" s="832"/>
      <c r="BD84" s="833"/>
      <c r="BE84" s="241"/>
      <c r="BF84" s="241"/>
      <c r="BG84" s="241"/>
      <c r="BH84" s="241"/>
      <c r="BI84" s="241"/>
      <c r="BJ84" s="241"/>
      <c r="BK84" s="241"/>
      <c r="BL84" s="241"/>
      <c r="BM84" s="241"/>
      <c r="BN84" s="241"/>
      <c r="BO84" s="241"/>
      <c r="BP84" s="241"/>
      <c r="BQ84" s="238">
        <v>78</v>
      </c>
      <c r="BR84" s="243"/>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30"/>
    </row>
    <row r="85" spans="1:131" ht="26.25" customHeight="1" x14ac:dyDescent="0.15">
      <c r="A85" s="238">
        <v>18</v>
      </c>
      <c r="B85" s="874"/>
      <c r="C85" s="875"/>
      <c r="D85" s="875"/>
      <c r="E85" s="875"/>
      <c r="F85" s="875"/>
      <c r="G85" s="875"/>
      <c r="H85" s="875"/>
      <c r="I85" s="875"/>
      <c r="J85" s="875"/>
      <c r="K85" s="875"/>
      <c r="L85" s="875"/>
      <c r="M85" s="875"/>
      <c r="N85" s="875"/>
      <c r="O85" s="875"/>
      <c r="P85" s="876"/>
      <c r="Q85" s="877"/>
      <c r="R85" s="834"/>
      <c r="S85" s="834"/>
      <c r="T85" s="834"/>
      <c r="U85" s="834"/>
      <c r="V85" s="834"/>
      <c r="W85" s="834"/>
      <c r="X85" s="834"/>
      <c r="Y85" s="834"/>
      <c r="Z85" s="834"/>
      <c r="AA85" s="834"/>
      <c r="AB85" s="834"/>
      <c r="AC85" s="834"/>
      <c r="AD85" s="834"/>
      <c r="AE85" s="834"/>
      <c r="AF85" s="834"/>
      <c r="AG85" s="834"/>
      <c r="AH85" s="834"/>
      <c r="AI85" s="834"/>
      <c r="AJ85" s="834"/>
      <c r="AK85" s="834"/>
      <c r="AL85" s="834"/>
      <c r="AM85" s="834"/>
      <c r="AN85" s="834"/>
      <c r="AO85" s="834"/>
      <c r="AP85" s="834"/>
      <c r="AQ85" s="834"/>
      <c r="AR85" s="834"/>
      <c r="AS85" s="834"/>
      <c r="AT85" s="834"/>
      <c r="AU85" s="834"/>
      <c r="AV85" s="834"/>
      <c r="AW85" s="834"/>
      <c r="AX85" s="834"/>
      <c r="AY85" s="834"/>
      <c r="AZ85" s="832"/>
      <c r="BA85" s="832"/>
      <c r="BB85" s="832"/>
      <c r="BC85" s="832"/>
      <c r="BD85" s="833"/>
      <c r="BE85" s="241"/>
      <c r="BF85" s="241"/>
      <c r="BG85" s="241"/>
      <c r="BH85" s="241"/>
      <c r="BI85" s="241"/>
      <c r="BJ85" s="241"/>
      <c r="BK85" s="241"/>
      <c r="BL85" s="241"/>
      <c r="BM85" s="241"/>
      <c r="BN85" s="241"/>
      <c r="BO85" s="241"/>
      <c r="BP85" s="241"/>
      <c r="BQ85" s="238">
        <v>79</v>
      </c>
      <c r="BR85" s="243"/>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30"/>
    </row>
    <row r="86" spans="1:131" ht="26.25" customHeight="1" x14ac:dyDescent="0.15">
      <c r="A86" s="238">
        <v>19</v>
      </c>
      <c r="B86" s="874"/>
      <c r="C86" s="875"/>
      <c r="D86" s="875"/>
      <c r="E86" s="875"/>
      <c r="F86" s="875"/>
      <c r="G86" s="875"/>
      <c r="H86" s="875"/>
      <c r="I86" s="875"/>
      <c r="J86" s="875"/>
      <c r="K86" s="875"/>
      <c r="L86" s="875"/>
      <c r="M86" s="875"/>
      <c r="N86" s="875"/>
      <c r="O86" s="875"/>
      <c r="P86" s="876"/>
      <c r="Q86" s="877"/>
      <c r="R86" s="834"/>
      <c r="S86" s="834"/>
      <c r="T86" s="834"/>
      <c r="U86" s="834"/>
      <c r="V86" s="834"/>
      <c r="W86" s="834"/>
      <c r="X86" s="834"/>
      <c r="Y86" s="834"/>
      <c r="Z86" s="834"/>
      <c r="AA86" s="834"/>
      <c r="AB86" s="834"/>
      <c r="AC86" s="834"/>
      <c r="AD86" s="834"/>
      <c r="AE86" s="834"/>
      <c r="AF86" s="834"/>
      <c r="AG86" s="834"/>
      <c r="AH86" s="834"/>
      <c r="AI86" s="834"/>
      <c r="AJ86" s="834"/>
      <c r="AK86" s="834"/>
      <c r="AL86" s="834"/>
      <c r="AM86" s="834"/>
      <c r="AN86" s="834"/>
      <c r="AO86" s="834"/>
      <c r="AP86" s="834"/>
      <c r="AQ86" s="834"/>
      <c r="AR86" s="834"/>
      <c r="AS86" s="834"/>
      <c r="AT86" s="834"/>
      <c r="AU86" s="834"/>
      <c r="AV86" s="834"/>
      <c r="AW86" s="834"/>
      <c r="AX86" s="834"/>
      <c r="AY86" s="834"/>
      <c r="AZ86" s="832"/>
      <c r="BA86" s="832"/>
      <c r="BB86" s="832"/>
      <c r="BC86" s="832"/>
      <c r="BD86" s="833"/>
      <c r="BE86" s="241"/>
      <c r="BF86" s="241"/>
      <c r="BG86" s="241"/>
      <c r="BH86" s="241"/>
      <c r="BI86" s="241"/>
      <c r="BJ86" s="241"/>
      <c r="BK86" s="241"/>
      <c r="BL86" s="241"/>
      <c r="BM86" s="241"/>
      <c r="BN86" s="241"/>
      <c r="BO86" s="241"/>
      <c r="BP86" s="241"/>
      <c r="BQ86" s="238">
        <v>80</v>
      </c>
      <c r="BR86" s="243"/>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30"/>
    </row>
    <row r="87" spans="1:131" ht="26.25" customHeight="1" x14ac:dyDescent="0.15">
      <c r="A87" s="244">
        <v>20</v>
      </c>
      <c r="B87" s="879"/>
      <c r="C87" s="880"/>
      <c r="D87" s="880"/>
      <c r="E87" s="880"/>
      <c r="F87" s="880"/>
      <c r="G87" s="880"/>
      <c r="H87" s="880"/>
      <c r="I87" s="880"/>
      <c r="J87" s="880"/>
      <c r="K87" s="880"/>
      <c r="L87" s="880"/>
      <c r="M87" s="880"/>
      <c r="N87" s="880"/>
      <c r="O87" s="880"/>
      <c r="P87" s="881"/>
      <c r="Q87" s="882"/>
      <c r="R87" s="883"/>
      <c r="S87" s="883"/>
      <c r="T87" s="883"/>
      <c r="U87" s="883"/>
      <c r="V87" s="883"/>
      <c r="W87" s="883"/>
      <c r="X87" s="883"/>
      <c r="Y87" s="883"/>
      <c r="Z87" s="883"/>
      <c r="AA87" s="883"/>
      <c r="AB87" s="883"/>
      <c r="AC87" s="883"/>
      <c r="AD87" s="883"/>
      <c r="AE87" s="883"/>
      <c r="AF87" s="883"/>
      <c r="AG87" s="883"/>
      <c r="AH87" s="883"/>
      <c r="AI87" s="883"/>
      <c r="AJ87" s="883"/>
      <c r="AK87" s="883"/>
      <c r="AL87" s="883"/>
      <c r="AM87" s="883"/>
      <c r="AN87" s="883"/>
      <c r="AO87" s="883"/>
      <c r="AP87" s="883"/>
      <c r="AQ87" s="883"/>
      <c r="AR87" s="883"/>
      <c r="AS87" s="883"/>
      <c r="AT87" s="883"/>
      <c r="AU87" s="883"/>
      <c r="AV87" s="883"/>
      <c r="AW87" s="883"/>
      <c r="AX87" s="883"/>
      <c r="AY87" s="883"/>
      <c r="AZ87" s="884"/>
      <c r="BA87" s="884"/>
      <c r="BB87" s="884"/>
      <c r="BC87" s="884"/>
      <c r="BD87" s="885"/>
      <c r="BE87" s="241"/>
      <c r="BF87" s="241"/>
      <c r="BG87" s="241"/>
      <c r="BH87" s="241"/>
      <c r="BI87" s="241"/>
      <c r="BJ87" s="241"/>
      <c r="BK87" s="241"/>
      <c r="BL87" s="241"/>
      <c r="BM87" s="241"/>
      <c r="BN87" s="241"/>
      <c r="BO87" s="241"/>
      <c r="BP87" s="241"/>
      <c r="BQ87" s="238">
        <v>81</v>
      </c>
      <c r="BR87" s="243"/>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30"/>
    </row>
    <row r="88" spans="1:131" ht="26.25" customHeight="1" thickBot="1" x14ac:dyDescent="0.2">
      <c r="A88" s="240" t="s">
        <v>376</v>
      </c>
      <c r="B88" s="789" t="s">
        <v>403</v>
      </c>
      <c r="C88" s="790"/>
      <c r="D88" s="790"/>
      <c r="E88" s="790"/>
      <c r="F88" s="790"/>
      <c r="G88" s="790"/>
      <c r="H88" s="790"/>
      <c r="I88" s="790"/>
      <c r="J88" s="790"/>
      <c r="K88" s="790"/>
      <c r="L88" s="790"/>
      <c r="M88" s="790"/>
      <c r="N88" s="790"/>
      <c r="O88" s="790"/>
      <c r="P88" s="791"/>
      <c r="Q88" s="841"/>
      <c r="R88" s="842"/>
      <c r="S88" s="842"/>
      <c r="T88" s="842"/>
      <c r="U88" s="842"/>
      <c r="V88" s="842"/>
      <c r="W88" s="842"/>
      <c r="X88" s="842"/>
      <c r="Y88" s="842"/>
      <c r="Z88" s="842"/>
      <c r="AA88" s="842"/>
      <c r="AB88" s="842"/>
      <c r="AC88" s="842"/>
      <c r="AD88" s="842"/>
      <c r="AE88" s="842"/>
      <c r="AF88" s="845"/>
      <c r="AG88" s="845"/>
      <c r="AH88" s="845"/>
      <c r="AI88" s="845"/>
      <c r="AJ88" s="845"/>
      <c r="AK88" s="842"/>
      <c r="AL88" s="842"/>
      <c r="AM88" s="842"/>
      <c r="AN88" s="842"/>
      <c r="AO88" s="842"/>
      <c r="AP88" s="845"/>
      <c r="AQ88" s="845"/>
      <c r="AR88" s="845"/>
      <c r="AS88" s="845"/>
      <c r="AT88" s="845"/>
      <c r="AU88" s="845"/>
      <c r="AV88" s="845"/>
      <c r="AW88" s="845"/>
      <c r="AX88" s="845"/>
      <c r="AY88" s="845"/>
      <c r="AZ88" s="850"/>
      <c r="BA88" s="850"/>
      <c r="BB88" s="850"/>
      <c r="BC88" s="850"/>
      <c r="BD88" s="851"/>
      <c r="BE88" s="241"/>
      <c r="BF88" s="241"/>
      <c r="BG88" s="241"/>
      <c r="BH88" s="241"/>
      <c r="BI88" s="241"/>
      <c r="BJ88" s="241"/>
      <c r="BK88" s="241"/>
      <c r="BL88" s="241"/>
      <c r="BM88" s="241"/>
      <c r="BN88" s="241"/>
      <c r="BO88" s="241"/>
      <c r="BP88" s="241"/>
      <c r="BQ88" s="238">
        <v>82</v>
      </c>
      <c r="BR88" s="243"/>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404</v>
      </c>
      <c r="BS102" s="790"/>
      <c r="BT102" s="790"/>
      <c r="BU102" s="790"/>
      <c r="BV102" s="790"/>
      <c r="BW102" s="790"/>
      <c r="BX102" s="790"/>
      <c r="BY102" s="790"/>
      <c r="BZ102" s="790"/>
      <c r="CA102" s="790"/>
      <c r="CB102" s="790"/>
      <c r="CC102" s="790"/>
      <c r="CD102" s="790"/>
      <c r="CE102" s="790"/>
      <c r="CF102" s="790"/>
      <c r="CG102" s="791"/>
      <c r="CH102" s="886"/>
      <c r="CI102" s="887"/>
      <c r="CJ102" s="887"/>
      <c r="CK102" s="887"/>
      <c r="CL102" s="888"/>
      <c r="CM102" s="886"/>
      <c r="CN102" s="887"/>
      <c r="CO102" s="887"/>
      <c r="CP102" s="887"/>
      <c r="CQ102" s="888"/>
      <c r="CR102" s="889">
        <v>79</v>
      </c>
      <c r="CS102" s="853"/>
      <c r="CT102" s="853"/>
      <c r="CU102" s="853"/>
      <c r="CV102" s="890"/>
      <c r="CW102" s="889">
        <v>18</v>
      </c>
      <c r="CX102" s="853"/>
      <c r="CY102" s="853"/>
      <c r="CZ102" s="853"/>
      <c r="DA102" s="890"/>
      <c r="DB102" s="889">
        <v>60</v>
      </c>
      <c r="DC102" s="853"/>
      <c r="DD102" s="853"/>
      <c r="DE102" s="853"/>
      <c r="DF102" s="890"/>
      <c r="DG102" s="889"/>
      <c r="DH102" s="853"/>
      <c r="DI102" s="853"/>
      <c r="DJ102" s="853"/>
      <c r="DK102" s="890"/>
      <c r="DL102" s="889"/>
      <c r="DM102" s="853"/>
      <c r="DN102" s="853"/>
      <c r="DO102" s="853"/>
      <c r="DP102" s="890"/>
      <c r="DQ102" s="889"/>
      <c r="DR102" s="853"/>
      <c r="DS102" s="853"/>
      <c r="DT102" s="853"/>
      <c r="DU102" s="890"/>
      <c r="DV102" s="789"/>
      <c r="DW102" s="790"/>
      <c r="DX102" s="790"/>
      <c r="DY102" s="790"/>
      <c r="DZ102" s="913"/>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4" t="s">
        <v>405</v>
      </c>
      <c r="BR103" s="914"/>
      <c r="BS103" s="914"/>
      <c r="BT103" s="914"/>
      <c r="BU103" s="914"/>
      <c r="BV103" s="914"/>
      <c r="BW103" s="914"/>
      <c r="BX103" s="914"/>
      <c r="BY103" s="914"/>
      <c r="BZ103" s="914"/>
      <c r="CA103" s="914"/>
      <c r="CB103" s="914"/>
      <c r="CC103" s="914"/>
      <c r="CD103" s="914"/>
      <c r="CE103" s="914"/>
      <c r="CF103" s="914"/>
      <c r="CG103" s="914"/>
      <c r="CH103" s="914"/>
      <c r="CI103" s="914"/>
      <c r="CJ103" s="914"/>
      <c r="CK103" s="914"/>
      <c r="CL103" s="914"/>
      <c r="CM103" s="914"/>
      <c r="CN103" s="914"/>
      <c r="CO103" s="914"/>
      <c r="CP103" s="914"/>
      <c r="CQ103" s="914"/>
      <c r="CR103" s="914"/>
      <c r="CS103" s="914"/>
      <c r="CT103" s="914"/>
      <c r="CU103" s="914"/>
      <c r="CV103" s="914"/>
      <c r="CW103" s="914"/>
      <c r="CX103" s="914"/>
      <c r="CY103" s="914"/>
      <c r="CZ103" s="914"/>
      <c r="DA103" s="914"/>
      <c r="DB103" s="914"/>
      <c r="DC103" s="914"/>
      <c r="DD103" s="914"/>
      <c r="DE103" s="914"/>
      <c r="DF103" s="914"/>
      <c r="DG103" s="914"/>
      <c r="DH103" s="914"/>
      <c r="DI103" s="914"/>
      <c r="DJ103" s="914"/>
      <c r="DK103" s="914"/>
      <c r="DL103" s="914"/>
      <c r="DM103" s="914"/>
      <c r="DN103" s="914"/>
      <c r="DO103" s="914"/>
      <c r="DP103" s="914"/>
      <c r="DQ103" s="914"/>
      <c r="DR103" s="914"/>
      <c r="DS103" s="914"/>
      <c r="DT103" s="914"/>
      <c r="DU103" s="914"/>
      <c r="DV103" s="914"/>
      <c r="DW103" s="914"/>
      <c r="DX103" s="914"/>
      <c r="DY103" s="914"/>
      <c r="DZ103" s="914"/>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5" t="s">
        <v>406</v>
      </c>
      <c r="BR104" s="915"/>
      <c r="BS104" s="915"/>
      <c r="BT104" s="915"/>
      <c r="BU104" s="915"/>
      <c r="BV104" s="915"/>
      <c r="BW104" s="915"/>
      <c r="BX104" s="915"/>
      <c r="BY104" s="915"/>
      <c r="BZ104" s="915"/>
      <c r="CA104" s="915"/>
      <c r="CB104" s="915"/>
      <c r="CC104" s="915"/>
      <c r="CD104" s="915"/>
      <c r="CE104" s="915"/>
      <c r="CF104" s="915"/>
      <c r="CG104" s="915"/>
      <c r="CH104" s="915"/>
      <c r="CI104" s="915"/>
      <c r="CJ104" s="915"/>
      <c r="CK104" s="915"/>
      <c r="CL104" s="915"/>
      <c r="CM104" s="915"/>
      <c r="CN104" s="915"/>
      <c r="CO104" s="915"/>
      <c r="CP104" s="915"/>
      <c r="CQ104" s="915"/>
      <c r="CR104" s="915"/>
      <c r="CS104" s="915"/>
      <c r="CT104" s="915"/>
      <c r="CU104" s="915"/>
      <c r="CV104" s="915"/>
      <c r="CW104" s="915"/>
      <c r="CX104" s="915"/>
      <c r="CY104" s="915"/>
      <c r="CZ104" s="915"/>
      <c r="DA104" s="915"/>
      <c r="DB104" s="915"/>
      <c r="DC104" s="915"/>
      <c r="DD104" s="915"/>
      <c r="DE104" s="915"/>
      <c r="DF104" s="915"/>
      <c r="DG104" s="915"/>
      <c r="DH104" s="915"/>
      <c r="DI104" s="915"/>
      <c r="DJ104" s="915"/>
      <c r="DK104" s="915"/>
      <c r="DL104" s="915"/>
      <c r="DM104" s="915"/>
      <c r="DN104" s="915"/>
      <c r="DO104" s="915"/>
      <c r="DP104" s="915"/>
      <c r="DQ104" s="915"/>
      <c r="DR104" s="915"/>
      <c r="DS104" s="915"/>
      <c r="DT104" s="915"/>
      <c r="DU104" s="915"/>
      <c r="DV104" s="915"/>
      <c r="DW104" s="915"/>
      <c r="DX104" s="915"/>
      <c r="DY104" s="915"/>
      <c r="DZ104" s="915"/>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6" t="s">
        <v>409</v>
      </c>
      <c r="B108" s="917"/>
      <c r="C108" s="917"/>
      <c r="D108" s="917"/>
      <c r="E108" s="917"/>
      <c r="F108" s="917"/>
      <c r="G108" s="917"/>
      <c r="H108" s="917"/>
      <c r="I108" s="917"/>
      <c r="J108" s="917"/>
      <c r="K108" s="917"/>
      <c r="L108" s="917"/>
      <c r="M108" s="917"/>
      <c r="N108" s="917"/>
      <c r="O108" s="917"/>
      <c r="P108" s="917"/>
      <c r="Q108" s="917"/>
      <c r="R108" s="917"/>
      <c r="S108" s="917"/>
      <c r="T108" s="917"/>
      <c r="U108" s="917"/>
      <c r="V108" s="917"/>
      <c r="W108" s="917"/>
      <c r="X108" s="917"/>
      <c r="Y108" s="917"/>
      <c r="Z108" s="917"/>
      <c r="AA108" s="917"/>
      <c r="AB108" s="917"/>
      <c r="AC108" s="917"/>
      <c r="AD108" s="917"/>
      <c r="AE108" s="917"/>
      <c r="AF108" s="917"/>
      <c r="AG108" s="917"/>
      <c r="AH108" s="917"/>
      <c r="AI108" s="917"/>
      <c r="AJ108" s="917"/>
      <c r="AK108" s="917"/>
      <c r="AL108" s="917"/>
      <c r="AM108" s="917"/>
      <c r="AN108" s="917"/>
      <c r="AO108" s="917"/>
      <c r="AP108" s="917"/>
      <c r="AQ108" s="917"/>
      <c r="AR108" s="917"/>
      <c r="AS108" s="917"/>
      <c r="AT108" s="918"/>
      <c r="AU108" s="916" t="s">
        <v>410</v>
      </c>
      <c r="AV108" s="917"/>
      <c r="AW108" s="917"/>
      <c r="AX108" s="917"/>
      <c r="AY108" s="917"/>
      <c r="AZ108" s="917"/>
      <c r="BA108" s="917"/>
      <c r="BB108" s="917"/>
      <c r="BC108" s="917"/>
      <c r="BD108" s="917"/>
      <c r="BE108" s="917"/>
      <c r="BF108" s="917"/>
      <c r="BG108" s="917"/>
      <c r="BH108" s="917"/>
      <c r="BI108" s="917"/>
      <c r="BJ108" s="917"/>
      <c r="BK108" s="917"/>
      <c r="BL108" s="917"/>
      <c r="BM108" s="917"/>
      <c r="BN108" s="917"/>
      <c r="BO108" s="917"/>
      <c r="BP108" s="917"/>
      <c r="BQ108" s="917"/>
      <c r="BR108" s="917"/>
      <c r="BS108" s="917"/>
      <c r="BT108" s="917"/>
      <c r="BU108" s="917"/>
      <c r="BV108" s="917"/>
      <c r="BW108" s="917"/>
      <c r="BX108" s="917"/>
      <c r="BY108" s="917"/>
      <c r="BZ108" s="917"/>
      <c r="CA108" s="917"/>
      <c r="CB108" s="917"/>
      <c r="CC108" s="917"/>
      <c r="CD108" s="917"/>
      <c r="CE108" s="917"/>
      <c r="CF108" s="917"/>
      <c r="CG108" s="917"/>
      <c r="CH108" s="917"/>
      <c r="CI108" s="917"/>
      <c r="CJ108" s="917"/>
      <c r="CK108" s="917"/>
      <c r="CL108" s="917"/>
      <c r="CM108" s="917"/>
      <c r="CN108" s="917"/>
      <c r="CO108" s="917"/>
      <c r="CP108" s="917"/>
      <c r="CQ108" s="917"/>
      <c r="CR108" s="917"/>
      <c r="CS108" s="917"/>
      <c r="CT108" s="917"/>
      <c r="CU108" s="917"/>
      <c r="CV108" s="917"/>
      <c r="CW108" s="917"/>
      <c r="CX108" s="917"/>
      <c r="CY108" s="917"/>
      <c r="CZ108" s="917"/>
      <c r="DA108" s="917"/>
      <c r="DB108" s="917"/>
      <c r="DC108" s="917"/>
      <c r="DD108" s="917"/>
      <c r="DE108" s="917"/>
      <c r="DF108" s="917"/>
      <c r="DG108" s="917"/>
      <c r="DH108" s="917"/>
      <c r="DI108" s="917"/>
      <c r="DJ108" s="917"/>
      <c r="DK108" s="917"/>
      <c r="DL108" s="917"/>
      <c r="DM108" s="917"/>
      <c r="DN108" s="917"/>
      <c r="DO108" s="917"/>
      <c r="DP108" s="917"/>
      <c r="DQ108" s="917"/>
      <c r="DR108" s="917"/>
      <c r="DS108" s="917"/>
      <c r="DT108" s="917"/>
      <c r="DU108" s="917"/>
      <c r="DV108" s="917"/>
      <c r="DW108" s="917"/>
      <c r="DX108" s="917"/>
      <c r="DY108" s="917"/>
      <c r="DZ108" s="918"/>
    </row>
    <row r="109" spans="1:131" s="230" customFormat="1" ht="26.25" customHeight="1" x14ac:dyDescent="0.15">
      <c r="A109" s="911" t="s">
        <v>411</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1" t="s">
        <v>412</v>
      </c>
      <c r="AB109" s="892"/>
      <c r="AC109" s="892"/>
      <c r="AD109" s="892"/>
      <c r="AE109" s="893"/>
      <c r="AF109" s="891" t="s">
        <v>413</v>
      </c>
      <c r="AG109" s="892"/>
      <c r="AH109" s="892"/>
      <c r="AI109" s="892"/>
      <c r="AJ109" s="893"/>
      <c r="AK109" s="891" t="s">
        <v>294</v>
      </c>
      <c r="AL109" s="892"/>
      <c r="AM109" s="892"/>
      <c r="AN109" s="892"/>
      <c r="AO109" s="893"/>
      <c r="AP109" s="891" t="s">
        <v>414</v>
      </c>
      <c r="AQ109" s="892"/>
      <c r="AR109" s="892"/>
      <c r="AS109" s="892"/>
      <c r="AT109" s="894"/>
      <c r="AU109" s="911" t="s">
        <v>411</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1" t="s">
        <v>412</v>
      </c>
      <c r="BR109" s="892"/>
      <c r="BS109" s="892"/>
      <c r="BT109" s="892"/>
      <c r="BU109" s="893"/>
      <c r="BV109" s="891" t="s">
        <v>413</v>
      </c>
      <c r="BW109" s="892"/>
      <c r="BX109" s="892"/>
      <c r="BY109" s="892"/>
      <c r="BZ109" s="893"/>
      <c r="CA109" s="891" t="s">
        <v>294</v>
      </c>
      <c r="CB109" s="892"/>
      <c r="CC109" s="892"/>
      <c r="CD109" s="892"/>
      <c r="CE109" s="893"/>
      <c r="CF109" s="912" t="s">
        <v>414</v>
      </c>
      <c r="CG109" s="912"/>
      <c r="CH109" s="912"/>
      <c r="CI109" s="912"/>
      <c r="CJ109" s="912"/>
      <c r="CK109" s="891" t="s">
        <v>415</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1" t="s">
        <v>412</v>
      </c>
      <c r="DH109" s="892"/>
      <c r="DI109" s="892"/>
      <c r="DJ109" s="892"/>
      <c r="DK109" s="893"/>
      <c r="DL109" s="891" t="s">
        <v>413</v>
      </c>
      <c r="DM109" s="892"/>
      <c r="DN109" s="892"/>
      <c r="DO109" s="892"/>
      <c r="DP109" s="893"/>
      <c r="DQ109" s="891" t="s">
        <v>294</v>
      </c>
      <c r="DR109" s="892"/>
      <c r="DS109" s="892"/>
      <c r="DT109" s="892"/>
      <c r="DU109" s="893"/>
      <c r="DV109" s="891" t="s">
        <v>414</v>
      </c>
      <c r="DW109" s="892"/>
      <c r="DX109" s="892"/>
      <c r="DY109" s="892"/>
      <c r="DZ109" s="894"/>
    </row>
    <row r="110" spans="1:131" s="230" customFormat="1" ht="26.25" customHeight="1" x14ac:dyDescent="0.15">
      <c r="A110" s="895" t="s">
        <v>416</v>
      </c>
      <c r="B110" s="896"/>
      <c r="C110" s="896"/>
      <c r="D110" s="896"/>
      <c r="E110" s="896"/>
      <c r="F110" s="896"/>
      <c r="G110" s="896"/>
      <c r="H110" s="896"/>
      <c r="I110" s="896"/>
      <c r="J110" s="896"/>
      <c r="K110" s="896"/>
      <c r="L110" s="896"/>
      <c r="M110" s="896"/>
      <c r="N110" s="896"/>
      <c r="O110" s="896"/>
      <c r="P110" s="896"/>
      <c r="Q110" s="896"/>
      <c r="R110" s="896"/>
      <c r="S110" s="896"/>
      <c r="T110" s="896"/>
      <c r="U110" s="896"/>
      <c r="V110" s="896"/>
      <c r="W110" s="896"/>
      <c r="X110" s="896"/>
      <c r="Y110" s="896"/>
      <c r="Z110" s="897"/>
      <c r="AA110" s="898">
        <v>623466</v>
      </c>
      <c r="AB110" s="899"/>
      <c r="AC110" s="899"/>
      <c r="AD110" s="899"/>
      <c r="AE110" s="900"/>
      <c r="AF110" s="901">
        <v>611225</v>
      </c>
      <c r="AG110" s="899"/>
      <c r="AH110" s="899"/>
      <c r="AI110" s="899"/>
      <c r="AJ110" s="900"/>
      <c r="AK110" s="901">
        <v>604219</v>
      </c>
      <c r="AL110" s="899"/>
      <c r="AM110" s="899"/>
      <c r="AN110" s="899"/>
      <c r="AO110" s="900"/>
      <c r="AP110" s="902">
        <v>18.7</v>
      </c>
      <c r="AQ110" s="903"/>
      <c r="AR110" s="903"/>
      <c r="AS110" s="903"/>
      <c r="AT110" s="904"/>
      <c r="AU110" s="905" t="s">
        <v>69</v>
      </c>
      <c r="AV110" s="906"/>
      <c r="AW110" s="906"/>
      <c r="AX110" s="906"/>
      <c r="AY110" s="906"/>
      <c r="AZ110" s="928" t="s">
        <v>417</v>
      </c>
      <c r="BA110" s="896"/>
      <c r="BB110" s="896"/>
      <c r="BC110" s="896"/>
      <c r="BD110" s="896"/>
      <c r="BE110" s="896"/>
      <c r="BF110" s="896"/>
      <c r="BG110" s="896"/>
      <c r="BH110" s="896"/>
      <c r="BI110" s="896"/>
      <c r="BJ110" s="896"/>
      <c r="BK110" s="896"/>
      <c r="BL110" s="896"/>
      <c r="BM110" s="896"/>
      <c r="BN110" s="896"/>
      <c r="BO110" s="896"/>
      <c r="BP110" s="897"/>
      <c r="BQ110" s="929">
        <v>5299412</v>
      </c>
      <c r="BR110" s="930"/>
      <c r="BS110" s="930"/>
      <c r="BT110" s="930"/>
      <c r="BU110" s="930"/>
      <c r="BV110" s="930">
        <v>5131450</v>
      </c>
      <c r="BW110" s="930"/>
      <c r="BX110" s="930"/>
      <c r="BY110" s="930"/>
      <c r="BZ110" s="930"/>
      <c r="CA110" s="930">
        <v>4915836</v>
      </c>
      <c r="CB110" s="930"/>
      <c r="CC110" s="930"/>
      <c r="CD110" s="930"/>
      <c r="CE110" s="930"/>
      <c r="CF110" s="943">
        <v>152</v>
      </c>
      <c r="CG110" s="944"/>
      <c r="CH110" s="944"/>
      <c r="CI110" s="944"/>
      <c r="CJ110" s="944"/>
      <c r="CK110" s="945" t="s">
        <v>418</v>
      </c>
      <c r="CL110" s="946"/>
      <c r="CM110" s="928" t="s">
        <v>419</v>
      </c>
      <c r="CN110" s="896"/>
      <c r="CO110" s="896"/>
      <c r="CP110" s="896"/>
      <c r="CQ110" s="896"/>
      <c r="CR110" s="896"/>
      <c r="CS110" s="896"/>
      <c r="CT110" s="896"/>
      <c r="CU110" s="896"/>
      <c r="CV110" s="896"/>
      <c r="CW110" s="896"/>
      <c r="CX110" s="896"/>
      <c r="CY110" s="896"/>
      <c r="CZ110" s="896"/>
      <c r="DA110" s="896"/>
      <c r="DB110" s="896"/>
      <c r="DC110" s="896"/>
      <c r="DD110" s="896"/>
      <c r="DE110" s="896"/>
      <c r="DF110" s="897"/>
      <c r="DG110" s="929" t="s">
        <v>122</v>
      </c>
      <c r="DH110" s="930"/>
      <c r="DI110" s="930"/>
      <c r="DJ110" s="930"/>
      <c r="DK110" s="930"/>
      <c r="DL110" s="930" t="s">
        <v>122</v>
      </c>
      <c r="DM110" s="930"/>
      <c r="DN110" s="930"/>
      <c r="DO110" s="930"/>
      <c r="DP110" s="930"/>
      <c r="DQ110" s="930" t="s">
        <v>122</v>
      </c>
      <c r="DR110" s="930"/>
      <c r="DS110" s="930"/>
      <c r="DT110" s="930"/>
      <c r="DU110" s="930"/>
      <c r="DV110" s="931" t="s">
        <v>122</v>
      </c>
      <c r="DW110" s="931"/>
      <c r="DX110" s="931"/>
      <c r="DY110" s="931"/>
      <c r="DZ110" s="932"/>
    </row>
    <row r="111" spans="1:131" s="230" customFormat="1" ht="26.25" customHeight="1" x14ac:dyDescent="0.15">
      <c r="A111" s="933" t="s">
        <v>420</v>
      </c>
      <c r="B111" s="934"/>
      <c r="C111" s="934"/>
      <c r="D111" s="934"/>
      <c r="E111" s="934"/>
      <c r="F111" s="934"/>
      <c r="G111" s="934"/>
      <c r="H111" s="934"/>
      <c r="I111" s="934"/>
      <c r="J111" s="934"/>
      <c r="K111" s="934"/>
      <c r="L111" s="934"/>
      <c r="M111" s="934"/>
      <c r="N111" s="934"/>
      <c r="O111" s="934"/>
      <c r="P111" s="934"/>
      <c r="Q111" s="934"/>
      <c r="R111" s="934"/>
      <c r="S111" s="934"/>
      <c r="T111" s="934"/>
      <c r="U111" s="934"/>
      <c r="V111" s="934"/>
      <c r="W111" s="934"/>
      <c r="X111" s="934"/>
      <c r="Y111" s="934"/>
      <c r="Z111" s="935"/>
      <c r="AA111" s="936" t="s">
        <v>122</v>
      </c>
      <c r="AB111" s="937"/>
      <c r="AC111" s="937"/>
      <c r="AD111" s="937"/>
      <c r="AE111" s="938"/>
      <c r="AF111" s="939" t="s">
        <v>122</v>
      </c>
      <c r="AG111" s="937"/>
      <c r="AH111" s="937"/>
      <c r="AI111" s="937"/>
      <c r="AJ111" s="938"/>
      <c r="AK111" s="939" t="s">
        <v>122</v>
      </c>
      <c r="AL111" s="937"/>
      <c r="AM111" s="937"/>
      <c r="AN111" s="937"/>
      <c r="AO111" s="938"/>
      <c r="AP111" s="940" t="s">
        <v>122</v>
      </c>
      <c r="AQ111" s="941"/>
      <c r="AR111" s="941"/>
      <c r="AS111" s="941"/>
      <c r="AT111" s="942"/>
      <c r="AU111" s="907"/>
      <c r="AV111" s="908"/>
      <c r="AW111" s="908"/>
      <c r="AX111" s="908"/>
      <c r="AY111" s="908"/>
      <c r="AZ111" s="921" t="s">
        <v>421</v>
      </c>
      <c r="BA111" s="922"/>
      <c r="BB111" s="922"/>
      <c r="BC111" s="922"/>
      <c r="BD111" s="922"/>
      <c r="BE111" s="922"/>
      <c r="BF111" s="922"/>
      <c r="BG111" s="922"/>
      <c r="BH111" s="922"/>
      <c r="BI111" s="922"/>
      <c r="BJ111" s="922"/>
      <c r="BK111" s="922"/>
      <c r="BL111" s="922"/>
      <c r="BM111" s="922"/>
      <c r="BN111" s="922"/>
      <c r="BO111" s="922"/>
      <c r="BP111" s="923"/>
      <c r="BQ111" s="924" t="s">
        <v>122</v>
      </c>
      <c r="BR111" s="925"/>
      <c r="BS111" s="925"/>
      <c r="BT111" s="925"/>
      <c r="BU111" s="925"/>
      <c r="BV111" s="925" t="s">
        <v>122</v>
      </c>
      <c r="BW111" s="925"/>
      <c r="BX111" s="925"/>
      <c r="BY111" s="925"/>
      <c r="BZ111" s="925"/>
      <c r="CA111" s="925" t="s">
        <v>122</v>
      </c>
      <c r="CB111" s="925"/>
      <c r="CC111" s="925"/>
      <c r="CD111" s="925"/>
      <c r="CE111" s="925"/>
      <c r="CF111" s="919" t="s">
        <v>122</v>
      </c>
      <c r="CG111" s="920"/>
      <c r="CH111" s="920"/>
      <c r="CI111" s="920"/>
      <c r="CJ111" s="920"/>
      <c r="CK111" s="947"/>
      <c r="CL111" s="948"/>
      <c r="CM111" s="921" t="s">
        <v>422</v>
      </c>
      <c r="CN111" s="922"/>
      <c r="CO111" s="922"/>
      <c r="CP111" s="922"/>
      <c r="CQ111" s="922"/>
      <c r="CR111" s="922"/>
      <c r="CS111" s="922"/>
      <c r="CT111" s="922"/>
      <c r="CU111" s="922"/>
      <c r="CV111" s="922"/>
      <c r="CW111" s="922"/>
      <c r="CX111" s="922"/>
      <c r="CY111" s="922"/>
      <c r="CZ111" s="922"/>
      <c r="DA111" s="922"/>
      <c r="DB111" s="922"/>
      <c r="DC111" s="922"/>
      <c r="DD111" s="922"/>
      <c r="DE111" s="922"/>
      <c r="DF111" s="923"/>
      <c r="DG111" s="924" t="s">
        <v>122</v>
      </c>
      <c r="DH111" s="925"/>
      <c r="DI111" s="925"/>
      <c r="DJ111" s="925"/>
      <c r="DK111" s="925"/>
      <c r="DL111" s="925" t="s">
        <v>122</v>
      </c>
      <c r="DM111" s="925"/>
      <c r="DN111" s="925"/>
      <c r="DO111" s="925"/>
      <c r="DP111" s="925"/>
      <c r="DQ111" s="925" t="s">
        <v>122</v>
      </c>
      <c r="DR111" s="925"/>
      <c r="DS111" s="925"/>
      <c r="DT111" s="925"/>
      <c r="DU111" s="925"/>
      <c r="DV111" s="926" t="s">
        <v>122</v>
      </c>
      <c r="DW111" s="926"/>
      <c r="DX111" s="926"/>
      <c r="DY111" s="926"/>
      <c r="DZ111" s="927"/>
    </row>
    <row r="112" spans="1:131" s="230" customFormat="1" ht="26.25" customHeight="1" x14ac:dyDescent="0.15">
      <c r="A112" s="951" t="s">
        <v>423</v>
      </c>
      <c r="B112" s="952"/>
      <c r="C112" s="922" t="s">
        <v>424</v>
      </c>
      <c r="D112" s="922"/>
      <c r="E112" s="922"/>
      <c r="F112" s="922"/>
      <c r="G112" s="922"/>
      <c r="H112" s="922"/>
      <c r="I112" s="922"/>
      <c r="J112" s="922"/>
      <c r="K112" s="922"/>
      <c r="L112" s="922"/>
      <c r="M112" s="922"/>
      <c r="N112" s="922"/>
      <c r="O112" s="922"/>
      <c r="P112" s="922"/>
      <c r="Q112" s="922"/>
      <c r="R112" s="922"/>
      <c r="S112" s="922"/>
      <c r="T112" s="922"/>
      <c r="U112" s="922"/>
      <c r="V112" s="922"/>
      <c r="W112" s="922"/>
      <c r="X112" s="922"/>
      <c r="Y112" s="922"/>
      <c r="Z112" s="923"/>
      <c r="AA112" s="957" t="s">
        <v>122</v>
      </c>
      <c r="AB112" s="958"/>
      <c r="AC112" s="958"/>
      <c r="AD112" s="958"/>
      <c r="AE112" s="959"/>
      <c r="AF112" s="960" t="s">
        <v>122</v>
      </c>
      <c r="AG112" s="958"/>
      <c r="AH112" s="958"/>
      <c r="AI112" s="958"/>
      <c r="AJ112" s="959"/>
      <c r="AK112" s="960" t="s">
        <v>122</v>
      </c>
      <c r="AL112" s="958"/>
      <c r="AM112" s="958"/>
      <c r="AN112" s="958"/>
      <c r="AO112" s="959"/>
      <c r="AP112" s="961" t="s">
        <v>122</v>
      </c>
      <c r="AQ112" s="962"/>
      <c r="AR112" s="962"/>
      <c r="AS112" s="962"/>
      <c r="AT112" s="963"/>
      <c r="AU112" s="907"/>
      <c r="AV112" s="908"/>
      <c r="AW112" s="908"/>
      <c r="AX112" s="908"/>
      <c r="AY112" s="908"/>
      <c r="AZ112" s="921" t="s">
        <v>425</v>
      </c>
      <c r="BA112" s="922"/>
      <c r="BB112" s="922"/>
      <c r="BC112" s="922"/>
      <c r="BD112" s="922"/>
      <c r="BE112" s="922"/>
      <c r="BF112" s="922"/>
      <c r="BG112" s="922"/>
      <c r="BH112" s="922"/>
      <c r="BI112" s="922"/>
      <c r="BJ112" s="922"/>
      <c r="BK112" s="922"/>
      <c r="BL112" s="922"/>
      <c r="BM112" s="922"/>
      <c r="BN112" s="922"/>
      <c r="BO112" s="922"/>
      <c r="BP112" s="923"/>
      <c r="BQ112" s="924">
        <v>2491400</v>
      </c>
      <c r="BR112" s="925"/>
      <c r="BS112" s="925"/>
      <c r="BT112" s="925"/>
      <c r="BU112" s="925"/>
      <c r="BV112" s="925">
        <v>2401614</v>
      </c>
      <c r="BW112" s="925"/>
      <c r="BX112" s="925"/>
      <c r="BY112" s="925"/>
      <c r="BZ112" s="925"/>
      <c r="CA112" s="925">
        <v>2296218</v>
      </c>
      <c r="CB112" s="925"/>
      <c r="CC112" s="925"/>
      <c r="CD112" s="925"/>
      <c r="CE112" s="925"/>
      <c r="CF112" s="919">
        <v>71</v>
      </c>
      <c r="CG112" s="920"/>
      <c r="CH112" s="920"/>
      <c r="CI112" s="920"/>
      <c r="CJ112" s="920"/>
      <c r="CK112" s="947"/>
      <c r="CL112" s="948"/>
      <c r="CM112" s="921" t="s">
        <v>426</v>
      </c>
      <c r="CN112" s="922"/>
      <c r="CO112" s="922"/>
      <c r="CP112" s="922"/>
      <c r="CQ112" s="922"/>
      <c r="CR112" s="922"/>
      <c r="CS112" s="922"/>
      <c r="CT112" s="922"/>
      <c r="CU112" s="922"/>
      <c r="CV112" s="922"/>
      <c r="CW112" s="922"/>
      <c r="CX112" s="922"/>
      <c r="CY112" s="922"/>
      <c r="CZ112" s="922"/>
      <c r="DA112" s="922"/>
      <c r="DB112" s="922"/>
      <c r="DC112" s="922"/>
      <c r="DD112" s="922"/>
      <c r="DE112" s="922"/>
      <c r="DF112" s="923"/>
      <c r="DG112" s="924" t="s">
        <v>122</v>
      </c>
      <c r="DH112" s="925"/>
      <c r="DI112" s="925"/>
      <c r="DJ112" s="925"/>
      <c r="DK112" s="925"/>
      <c r="DL112" s="925" t="s">
        <v>122</v>
      </c>
      <c r="DM112" s="925"/>
      <c r="DN112" s="925"/>
      <c r="DO112" s="925"/>
      <c r="DP112" s="925"/>
      <c r="DQ112" s="925" t="s">
        <v>122</v>
      </c>
      <c r="DR112" s="925"/>
      <c r="DS112" s="925"/>
      <c r="DT112" s="925"/>
      <c r="DU112" s="925"/>
      <c r="DV112" s="926" t="s">
        <v>122</v>
      </c>
      <c r="DW112" s="926"/>
      <c r="DX112" s="926"/>
      <c r="DY112" s="926"/>
      <c r="DZ112" s="927"/>
    </row>
    <row r="113" spans="1:130" s="230" customFormat="1" ht="26.25" customHeight="1" x14ac:dyDescent="0.15">
      <c r="A113" s="953"/>
      <c r="B113" s="954"/>
      <c r="C113" s="922" t="s">
        <v>427</v>
      </c>
      <c r="D113" s="922"/>
      <c r="E113" s="922"/>
      <c r="F113" s="922"/>
      <c r="G113" s="922"/>
      <c r="H113" s="922"/>
      <c r="I113" s="922"/>
      <c r="J113" s="922"/>
      <c r="K113" s="922"/>
      <c r="L113" s="922"/>
      <c r="M113" s="922"/>
      <c r="N113" s="922"/>
      <c r="O113" s="922"/>
      <c r="P113" s="922"/>
      <c r="Q113" s="922"/>
      <c r="R113" s="922"/>
      <c r="S113" s="922"/>
      <c r="T113" s="922"/>
      <c r="U113" s="922"/>
      <c r="V113" s="922"/>
      <c r="W113" s="922"/>
      <c r="X113" s="922"/>
      <c r="Y113" s="922"/>
      <c r="Z113" s="923"/>
      <c r="AA113" s="936">
        <v>286709</v>
      </c>
      <c r="AB113" s="937"/>
      <c r="AC113" s="937"/>
      <c r="AD113" s="937"/>
      <c r="AE113" s="938"/>
      <c r="AF113" s="939">
        <v>273277</v>
      </c>
      <c r="AG113" s="937"/>
      <c r="AH113" s="937"/>
      <c r="AI113" s="937"/>
      <c r="AJ113" s="938"/>
      <c r="AK113" s="939">
        <v>275206</v>
      </c>
      <c r="AL113" s="937"/>
      <c r="AM113" s="937"/>
      <c r="AN113" s="937"/>
      <c r="AO113" s="938"/>
      <c r="AP113" s="940">
        <v>8.5</v>
      </c>
      <c r="AQ113" s="941"/>
      <c r="AR113" s="941"/>
      <c r="AS113" s="941"/>
      <c r="AT113" s="942"/>
      <c r="AU113" s="907"/>
      <c r="AV113" s="908"/>
      <c r="AW113" s="908"/>
      <c r="AX113" s="908"/>
      <c r="AY113" s="908"/>
      <c r="AZ113" s="921" t="s">
        <v>428</v>
      </c>
      <c r="BA113" s="922"/>
      <c r="BB113" s="922"/>
      <c r="BC113" s="922"/>
      <c r="BD113" s="922"/>
      <c r="BE113" s="922"/>
      <c r="BF113" s="922"/>
      <c r="BG113" s="922"/>
      <c r="BH113" s="922"/>
      <c r="BI113" s="922"/>
      <c r="BJ113" s="922"/>
      <c r="BK113" s="922"/>
      <c r="BL113" s="922"/>
      <c r="BM113" s="922"/>
      <c r="BN113" s="922"/>
      <c r="BO113" s="922"/>
      <c r="BP113" s="923"/>
      <c r="BQ113" s="924" t="s">
        <v>122</v>
      </c>
      <c r="BR113" s="925"/>
      <c r="BS113" s="925"/>
      <c r="BT113" s="925"/>
      <c r="BU113" s="925"/>
      <c r="BV113" s="925" t="s">
        <v>122</v>
      </c>
      <c r="BW113" s="925"/>
      <c r="BX113" s="925"/>
      <c r="BY113" s="925"/>
      <c r="BZ113" s="925"/>
      <c r="CA113" s="925" t="s">
        <v>122</v>
      </c>
      <c r="CB113" s="925"/>
      <c r="CC113" s="925"/>
      <c r="CD113" s="925"/>
      <c r="CE113" s="925"/>
      <c r="CF113" s="919" t="s">
        <v>122</v>
      </c>
      <c r="CG113" s="920"/>
      <c r="CH113" s="920"/>
      <c r="CI113" s="920"/>
      <c r="CJ113" s="920"/>
      <c r="CK113" s="947"/>
      <c r="CL113" s="948"/>
      <c r="CM113" s="921" t="s">
        <v>429</v>
      </c>
      <c r="CN113" s="922"/>
      <c r="CO113" s="922"/>
      <c r="CP113" s="922"/>
      <c r="CQ113" s="922"/>
      <c r="CR113" s="922"/>
      <c r="CS113" s="922"/>
      <c r="CT113" s="922"/>
      <c r="CU113" s="922"/>
      <c r="CV113" s="922"/>
      <c r="CW113" s="922"/>
      <c r="CX113" s="922"/>
      <c r="CY113" s="922"/>
      <c r="CZ113" s="922"/>
      <c r="DA113" s="922"/>
      <c r="DB113" s="922"/>
      <c r="DC113" s="922"/>
      <c r="DD113" s="922"/>
      <c r="DE113" s="922"/>
      <c r="DF113" s="923"/>
      <c r="DG113" s="957" t="s">
        <v>122</v>
      </c>
      <c r="DH113" s="958"/>
      <c r="DI113" s="958"/>
      <c r="DJ113" s="958"/>
      <c r="DK113" s="959"/>
      <c r="DL113" s="960" t="s">
        <v>122</v>
      </c>
      <c r="DM113" s="958"/>
      <c r="DN113" s="958"/>
      <c r="DO113" s="958"/>
      <c r="DP113" s="959"/>
      <c r="DQ113" s="960" t="s">
        <v>122</v>
      </c>
      <c r="DR113" s="958"/>
      <c r="DS113" s="958"/>
      <c r="DT113" s="958"/>
      <c r="DU113" s="959"/>
      <c r="DV113" s="961" t="s">
        <v>122</v>
      </c>
      <c r="DW113" s="962"/>
      <c r="DX113" s="962"/>
      <c r="DY113" s="962"/>
      <c r="DZ113" s="963"/>
    </row>
    <row r="114" spans="1:130" s="230" customFormat="1" ht="26.25" customHeight="1" x14ac:dyDescent="0.15">
      <c r="A114" s="953"/>
      <c r="B114" s="954"/>
      <c r="C114" s="922" t="s">
        <v>430</v>
      </c>
      <c r="D114" s="922"/>
      <c r="E114" s="922"/>
      <c r="F114" s="922"/>
      <c r="G114" s="922"/>
      <c r="H114" s="922"/>
      <c r="I114" s="922"/>
      <c r="J114" s="922"/>
      <c r="K114" s="922"/>
      <c r="L114" s="922"/>
      <c r="M114" s="922"/>
      <c r="N114" s="922"/>
      <c r="O114" s="922"/>
      <c r="P114" s="922"/>
      <c r="Q114" s="922"/>
      <c r="R114" s="922"/>
      <c r="S114" s="922"/>
      <c r="T114" s="922"/>
      <c r="U114" s="922"/>
      <c r="V114" s="922"/>
      <c r="W114" s="922"/>
      <c r="X114" s="922"/>
      <c r="Y114" s="922"/>
      <c r="Z114" s="923"/>
      <c r="AA114" s="957" t="s">
        <v>122</v>
      </c>
      <c r="AB114" s="958"/>
      <c r="AC114" s="958"/>
      <c r="AD114" s="958"/>
      <c r="AE114" s="959"/>
      <c r="AF114" s="960" t="s">
        <v>122</v>
      </c>
      <c r="AG114" s="958"/>
      <c r="AH114" s="958"/>
      <c r="AI114" s="958"/>
      <c r="AJ114" s="959"/>
      <c r="AK114" s="960" t="s">
        <v>122</v>
      </c>
      <c r="AL114" s="958"/>
      <c r="AM114" s="958"/>
      <c r="AN114" s="958"/>
      <c r="AO114" s="959"/>
      <c r="AP114" s="961" t="s">
        <v>122</v>
      </c>
      <c r="AQ114" s="962"/>
      <c r="AR114" s="962"/>
      <c r="AS114" s="962"/>
      <c r="AT114" s="963"/>
      <c r="AU114" s="907"/>
      <c r="AV114" s="908"/>
      <c r="AW114" s="908"/>
      <c r="AX114" s="908"/>
      <c r="AY114" s="908"/>
      <c r="AZ114" s="921" t="s">
        <v>431</v>
      </c>
      <c r="BA114" s="922"/>
      <c r="BB114" s="922"/>
      <c r="BC114" s="922"/>
      <c r="BD114" s="922"/>
      <c r="BE114" s="922"/>
      <c r="BF114" s="922"/>
      <c r="BG114" s="922"/>
      <c r="BH114" s="922"/>
      <c r="BI114" s="922"/>
      <c r="BJ114" s="922"/>
      <c r="BK114" s="922"/>
      <c r="BL114" s="922"/>
      <c r="BM114" s="922"/>
      <c r="BN114" s="922"/>
      <c r="BO114" s="922"/>
      <c r="BP114" s="923"/>
      <c r="BQ114" s="924">
        <v>370692</v>
      </c>
      <c r="BR114" s="925"/>
      <c r="BS114" s="925"/>
      <c r="BT114" s="925"/>
      <c r="BU114" s="925"/>
      <c r="BV114" s="925">
        <v>307942</v>
      </c>
      <c r="BW114" s="925"/>
      <c r="BX114" s="925"/>
      <c r="BY114" s="925"/>
      <c r="BZ114" s="925"/>
      <c r="CA114" s="925">
        <v>339951</v>
      </c>
      <c r="CB114" s="925"/>
      <c r="CC114" s="925"/>
      <c r="CD114" s="925"/>
      <c r="CE114" s="925"/>
      <c r="CF114" s="919">
        <v>10.5</v>
      </c>
      <c r="CG114" s="920"/>
      <c r="CH114" s="920"/>
      <c r="CI114" s="920"/>
      <c r="CJ114" s="920"/>
      <c r="CK114" s="947"/>
      <c r="CL114" s="948"/>
      <c r="CM114" s="921" t="s">
        <v>432</v>
      </c>
      <c r="CN114" s="922"/>
      <c r="CO114" s="922"/>
      <c r="CP114" s="922"/>
      <c r="CQ114" s="922"/>
      <c r="CR114" s="922"/>
      <c r="CS114" s="922"/>
      <c r="CT114" s="922"/>
      <c r="CU114" s="922"/>
      <c r="CV114" s="922"/>
      <c r="CW114" s="922"/>
      <c r="CX114" s="922"/>
      <c r="CY114" s="922"/>
      <c r="CZ114" s="922"/>
      <c r="DA114" s="922"/>
      <c r="DB114" s="922"/>
      <c r="DC114" s="922"/>
      <c r="DD114" s="922"/>
      <c r="DE114" s="922"/>
      <c r="DF114" s="923"/>
      <c r="DG114" s="957" t="s">
        <v>122</v>
      </c>
      <c r="DH114" s="958"/>
      <c r="DI114" s="958"/>
      <c r="DJ114" s="958"/>
      <c r="DK114" s="959"/>
      <c r="DL114" s="960" t="s">
        <v>122</v>
      </c>
      <c r="DM114" s="958"/>
      <c r="DN114" s="958"/>
      <c r="DO114" s="958"/>
      <c r="DP114" s="959"/>
      <c r="DQ114" s="960" t="s">
        <v>122</v>
      </c>
      <c r="DR114" s="958"/>
      <c r="DS114" s="958"/>
      <c r="DT114" s="958"/>
      <c r="DU114" s="959"/>
      <c r="DV114" s="961" t="s">
        <v>122</v>
      </c>
      <c r="DW114" s="962"/>
      <c r="DX114" s="962"/>
      <c r="DY114" s="962"/>
      <c r="DZ114" s="963"/>
    </row>
    <row r="115" spans="1:130" s="230" customFormat="1" ht="26.25" customHeight="1" x14ac:dyDescent="0.15">
      <c r="A115" s="953"/>
      <c r="B115" s="954"/>
      <c r="C115" s="922" t="s">
        <v>433</v>
      </c>
      <c r="D115" s="922"/>
      <c r="E115" s="922"/>
      <c r="F115" s="922"/>
      <c r="G115" s="922"/>
      <c r="H115" s="922"/>
      <c r="I115" s="922"/>
      <c r="J115" s="922"/>
      <c r="K115" s="922"/>
      <c r="L115" s="922"/>
      <c r="M115" s="922"/>
      <c r="N115" s="922"/>
      <c r="O115" s="922"/>
      <c r="P115" s="922"/>
      <c r="Q115" s="922"/>
      <c r="R115" s="922"/>
      <c r="S115" s="922"/>
      <c r="T115" s="922"/>
      <c r="U115" s="922"/>
      <c r="V115" s="922"/>
      <c r="W115" s="922"/>
      <c r="X115" s="922"/>
      <c r="Y115" s="922"/>
      <c r="Z115" s="923"/>
      <c r="AA115" s="936">
        <v>7435</v>
      </c>
      <c r="AB115" s="937"/>
      <c r="AC115" s="937"/>
      <c r="AD115" s="937"/>
      <c r="AE115" s="938"/>
      <c r="AF115" s="939">
        <v>4887</v>
      </c>
      <c r="AG115" s="937"/>
      <c r="AH115" s="937"/>
      <c r="AI115" s="937"/>
      <c r="AJ115" s="938"/>
      <c r="AK115" s="939">
        <v>5622</v>
      </c>
      <c r="AL115" s="937"/>
      <c r="AM115" s="937"/>
      <c r="AN115" s="937"/>
      <c r="AO115" s="938"/>
      <c r="AP115" s="940">
        <v>0.2</v>
      </c>
      <c r="AQ115" s="941"/>
      <c r="AR115" s="941"/>
      <c r="AS115" s="941"/>
      <c r="AT115" s="942"/>
      <c r="AU115" s="907"/>
      <c r="AV115" s="908"/>
      <c r="AW115" s="908"/>
      <c r="AX115" s="908"/>
      <c r="AY115" s="908"/>
      <c r="AZ115" s="921" t="s">
        <v>434</v>
      </c>
      <c r="BA115" s="922"/>
      <c r="BB115" s="922"/>
      <c r="BC115" s="922"/>
      <c r="BD115" s="922"/>
      <c r="BE115" s="922"/>
      <c r="BF115" s="922"/>
      <c r="BG115" s="922"/>
      <c r="BH115" s="922"/>
      <c r="BI115" s="922"/>
      <c r="BJ115" s="922"/>
      <c r="BK115" s="922"/>
      <c r="BL115" s="922"/>
      <c r="BM115" s="922"/>
      <c r="BN115" s="922"/>
      <c r="BO115" s="922"/>
      <c r="BP115" s="923"/>
      <c r="BQ115" s="924" t="s">
        <v>122</v>
      </c>
      <c r="BR115" s="925"/>
      <c r="BS115" s="925"/>
      <c r="BT115" s="925"/>
      <c r="BU115" s="925"/>
      <c r="BV115" s="925" t="s">
        <v>122</v>
      </c>
      <c r="BW115" s="925"/>
      <c r="BX115" s="925"/>
      <c r="BY115" s="925"/>
      <c r="BZ115" s="925"/>
      <c r="CA115" s="925" t="s">
        <v>122</v>
      </c>
      <c r="CB115" s="925"/>
      <c r="CC115" s="925"/>
      <c r="CD115" s="925"/>
      <c r="CE115" s="925"/>
      <c r="CF115" s="919" t="s">
        <v>122</v>
      </c>
      <c r="CG115" s="920"/>
      <c r="CH115" s="920"/>
      <c r="CI115" s="920"/>
      <c r="CJ115" s="920"/>
      <c r="CK115" s="947"/>
      <c r="CL115" s="948"/>
      <c r="CM115" s="921" t="s">
        <v>435</v>
      </c>
      <c r="CN115" s="922"/>
      <c r="CO115" s="922"/>
      <c r="CP115" s="922"/>
      <c r="CQ115" s="922"/>
      <c r="CR115" s="922"/>
      <c r="CS115" s="922"/>
      <c r="CT115" s="922"/>
      <c r="CU115" s="922"/>
      <c r="CV115" s="922"/>
      <c r="CW115" s="922"/>
      <c r="CX115" s="922"/>
      <c r="CY115" s="922"/>
      <c r="CZ115" s="922"/>
      <c r="DA115" s="922"/>
      <c r="DB115" s="922"/>
      <c r="DC115" s="922"/>
      <c r="DD115" s="922"/>
      <c r="DE115" s="922"/>
      <c r="DF115" s="923"/>
      <c r="DG115" s="957" t="s">
        <v>122</v>
      </c>
      <c r="DH115" s="958"/>
      <c r="DI115" s="958"/>
      <c r="DJ115" s="958"/>
      <c r="DK115" s="959"/>
      <c r="DL115" s="960" t="s">
        <v>122</v>
      </c>
      <c r="DM115" s="958"/>
      <c r="DN115" s="958"/>
      <c r="DO115" s="958"/>
      <c r="DP115" s="959"/>
      <c r="DQ115" s="960" t="s">
        <v>122</v>
      </c>
      <c r="DR115" s="958"/>
      <c r="DS115" s="958"/>
      <c r="DT115" s="958"/>
      <c r="DU115" s="959"/>
      <c r="DV115" s="961" t="s">
        <v>122</v>
      </c>
      <c r="DW115" s="962"/>
      <c r="DX115" s="962"/>
      <c r="DY115" s="962"/>
      <c r="DZ115" s="963"/>
    </row>
    <row r="116" spans="1:130" s="230" customFormat="1" ht="26.25" customHeight="1" x14ac:dyDescent="0.15">
      <c r="A116" s="955"/>
      <c r="B116" s="956"/>
      <c r="C116" s="964" t="s">
        <v>436</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957">
        <v>706</v>
      </c>
      <c r="AB116" s="958"/>
      <c r="AC116" s="958"/>
      <c r="AD116" s="958"/>
      <c r="AE116" s="959"/>
      <c r="AF116" s="960">
        <v>756</v>
      </c>
      <c r="AG116" s="958"/>
      <c r="AH116" s="958"/>
      <c r="AI116" s="958"/>
      <c r="AJ116" s="959"/>
      <c r="AK116" s="960">
        <v>756</v>
      </c>
      <c r="AL116" s="958"/>
      <c r="AM116" s="958"/>
      <c r="AN116" s="958"/>
      <c r="AO116" s="959"/>
      <c r="AP116" s="961">
        <v>0</v>
      </c>
      <c r="AQ116" s="962"/>
      <c r="AR116" s="962"/>
      <c r="AS116" s="962"/>
      <c r="AT116" s="963"/>
      <c r="AU116" s="907"/>
      <c r="AV116" s="908"/>
      <c r="AW116" s="908"/>
      <c r="AX116" s="908"/>
      <c r="AY116" s="908"/>
      <c r="AZ116" s="966" t="s">
        <v>437</v>
      </c>
      <c r="BA116" s="967"/>
      <c r="BB116" s="967"/>
      <c r="BC116" s="967"/>
      <c r="BD116" s="967"/>
      <c r="BE116" s="967"/>
      <c r="BF116" s="967"/>
      <c r="BG116" s="967"/>
      <c r="BH116" s="967"/>
      <c r="BI116" s="967"/>
      <c r="BJ116" s="967"/>
      <c r="BK116" s="967"/>
      <c r="BL116" s="967"/>
      <c r="BM116" s="967"/>
      <c r="BN116" s="967"/>
      <c r="BO116" s="967"/>
      <c r="BP116" s="968"/>
      <c r="BQ116" s="924" t="s">
        <v>122</v>
      </c>
      <c r="BR116" s="925"/>
      <c r="BS116" s="925"/>
      <c r="BT116" s="925"/>
      <c r="BU116" s="925"/>
      <c r="BV116" s="925" t="s">
        <v>122</v>
      </c>
      <c r="BW116" s="925"/>
      <c r="BX116" s="925"/>
      <c r="BY116" s="925"/>
      <c r="BZ116" s="925"/>
      <c r="CA116" s="925" t="s">
        <v>122</v>
      </c>
      <c r="CB116" s="925"/>
      <c r="CC116" s="925"/>
      <c r="CD116" s="925"/>
      <c r="CE116" s="925"/>
      <c r="CF116" s="919" t="s">
        <v>122</v>
      </c>
      <c r="CG116" s="920"/>
      <c r="CH116" s="920"/>
      <c r="CI116" s="920"/>
      <c r="CJ116" s="920"/>
      <c r="CK116" s="947"/>
      <c r="CL116" s="948"/>
      <c r="CM116" s="921" t="s">
        <v>438</v>
      </c>
      <c r="CN116" s="922"/>
      <c r="CO116" s="922"/>
      <c r="CP116" s="922"/>
      <c r="CQ116" s="922"/>
      <c r="CR116" s="922"/>
      <c r="CS116" s="922"/>
      <c r="CT116" s="922"/>
      <c r="CU116" s="922"/>
      <c r="CV116" s="922"/>
      <c r="CW116" s="922"/>
      <c r="CX116" s="922"/>
      <c r="CY116" s="922"/>
      <c r="CZ116" s="922"/>
      <c r="DA116" s="922"/>
      <c r="DB116" s="922"/>
      <c r="DC116" s="922"/>
      <c r="DD116" s="922"/>
      <c r="DE116" s="922"/>
      <c r="DF116" s="923"/>
      <c r="DG116" s="957" t="s">
        <v>122</v>
      </c>
      <c r="DH116" s="958"/>
      <c r="DI116" s="958"/>
      <c r="DJ116" s="958"/>
      <c r="DK116" s="959"/>
      <c r="DL116" s="960" t="s">
        <v>122</v>
      </c>
      <c r="DM116" s="958"/>
      <c r="DN116" s="958"/>
      <c r="DO116" s="958"/>
      <c r="DP116" s="959"/>
      <c r="DQ116" s="960" t="s">
        <v>122</v>
      </c>
      <c r="DR116" s="958"/>
      <c r="DS116" s="958"/>
      <c r="DT116" s="958"/>
      <c r="DU116" s="959"/>
      <c r="DV116" s="961" t="s">
        <v>122</v>
      </c>
      <c r="DW116" s="962"/>
      <c r="DX116" s="962"/>
      <c r="DY116" s="962"/>
      <c r="DZ116" s="963"/>
    </row>
    <row r="117" spans="1:130" s="230" customFormat="1" ht="26.25" customHeight="1" x14ac:dyDescent="0.15">
      <c r="A117" s="911" t="s">
        <v>177</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976" t="s">
        <v>439</v>
      </c>
      <c r="Z117" s="893"/>
      <c r="AA117" s="977">
        <v>918316</v>
      </c>
      <c r="AB117" s="978"/>
      <c r="AC117" s="978"/>
      <c r="AD117" s="978"/>
      <c r="AE117" s="979"/>
      <c r="AF117" s="980">
        <v>890145</v>
      </c>
      <c r="AG117" s="978"/>
      <c r="AH117" s="978"/>
      <c r="AI117" s="978"/>
      <c r="AJ117" s="979"/>
      <c r="AK117" s="980">
        <v>885803</v>
      </c>
      <c r="AL117" s="978"/>
      <c r="AM117" s="978"/>
      <c r="AN117" s="978"/>
      <c r="AO117" s="979"/>
      <c r="AP117" s="981"/>
      <c r="AQ117" s="982"/>
      <c r="AR117" s="982"/>
      <c r="AS117" s="982"/>
      <c r="AT117" s="983"/>
      <c r="AU117" s="907"/>
      <c r="AV117" s="908"/>
      <c r="AW117" s="908"/>
      <c r="AX117" s="908"/>
      <c r="AY117" s="908"/>
      <c r="AZ117" s="973" t="s">
        <v>440</v>
      </c>
      <c r="BA117" s="974"/>
      <c r="BB117" s="974"/>
      <c r="BC117" s="974"/>
      <c r="BD117" s="974"/>
      <c r="BE117" s="974"/>
      <c r="BF117" s="974"/>
      <c r="BG117" s="974"/>
      <c r="BH117" s="974"/>
      <c r="BI117" s="974"/>
      <c r="BJ117" s="974"/>
      <c r="BK117" s="974"/>
      <c r="BL117" s="974"/>
      <c r="BM117" s="974"/>
      <c r="BN117" s="974"/>
      <c r="BO117" s="974"/>
      <c r="BP117" s="975"/>
      <c r="BQ117" s="924" t="s">
        <v>122</v>
      </c>
      <c r="BR117" s="925"/>
      <c r="BS117" s="925"/>
      <c r="BT117" s="925"/>
      <c r="BU117" s="925"/>
      <c r="BV117" s="925" t="s">
        <v>122</v>
      </c>
      <c r="BW117" s="925"/>
      <c r="BX117" s="925"/>
      <c r="BY117" s="925"/>
      <c r="BZ117" s="925"/>
      <c r="CA117" s="925" t="s">
        <v>122</v>
      </c>
      <c r="CB117" s="925"/>
      <c r="CC117" s="925"/>
      <c r="CD117" s="925"/>
      <c r="CE117" s="925"/>
      <c r="CF117" s="919" t="s">
        <v>122</v>
      </c>
      <c r="CG117" s="920"/>
      <c r="CH117" s="920"/>
      <c r="CI117" s="920"/>
      <c r="CJ117" s="920"/>
      <c r="CK117" s="947"/>
      <c r="CL117" s="948"/>
      <c r="CM117" s="921" t="s">
        <v>441</v>
      </c>
      <c r="CN117" s="922"/>
      <c r="CO117" s="922"/>
      <c r="CP117" s="922"/>
      <c r="CQ117" s="922"/>
      <c r="CR117" s="922"/>
      <c r="CS117" s="922"/>
      <c r="CT117" s="922"/>
      <c r="CU117" s="922"/>
      <c r="CV117" s="922"/>
      <c r="CW117" s="922"/>
      <c r="CX117" s="922"/>
      <c r="CY117" s="922"/>
      <c r="CZ117" s="922"/>
      <c r="DA117" s="922"/>
      <c r="DB117" s="922"/>
      <c r="DC117" s="922"/>
      <c r="DD117" s="922"/>
      <c r="DE117" s="922"/>
      <c r="DF117" s="923"/>
      <c r="DG117" s="957" t="s">
        <v>122</v>
      </c>
      <c r="DH117" s="958"/>
      <c r="DI117" s="958"/>
      <c r="DJ117" s="958"/>
      <c r="DK117" s="959"/>
      <c r="DL117" s="960" t="s">
        <v>122</v>
      </c>
      <c r="DM117" s="958"/>
      <c r="DN117" s="958"/>
      <c r="DO117" s="958"/>
      <c r="DP117" s="959"/>
      <c r="DQ117" s="960" t="s">
        <v>122</v>
      </c>
      <c r="DR117" s="958"/>
      <c r="DS117" s="958"/>
      <c r="DT117" s="958"/>
      <c r="DU117" s="959"/>
      <c r="DV117" s="961" t="s">
        <v>122</v>
      </c>
      <c r="DW117" s="962"/>
      <c r="DX117" s="962"/>
      <c r="DY117" s="962"/>
      <c r="DZ117" s="963"/>
    </row>
    <row r="118" spans="1:130" s="230" customFormat="1" ht="26.25" customHeight="1" x14ac:dyDescent="0.15">
      <c r="A118" s="911" t="s">
        <v>415</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1" t="s">
        <v>412</v>
      </c>
      <c r="AB118" s="892"/>
      <c r="AC118" s="892"/>
      <c r="AD118" s="892"/>
      <c r="AE118" s="893"/>
      <c r="AF118" s="891" t="s">
        <v>413</v>
      </c>
      <c r="AG118" s="892"/>
      <c r="AH118" s="892"/>
      <c r="AI118" s="892"/>
      <c r="AJ118" s="893"/>
      <c r="AK118" s="891" t="s">
        <v>294</v>
      </c>
      <c r="AL118" s="892"/>
      <c r="AM118" s="892"/>
      <c r="AN118" s="892"/>
      <c r="AO118" s="893"/>
      <c r="AP118" s="969" t="s">
        <v>414</v>
      </c>
      <c r="AQ118" s="970"/>
      <c r="AR118" s="970"/>
      <c r="AS118" s="970"/>
      <c r="AT118" s="971"/>
      <c r="AU118" s="907"/>
      <c r="AV118" s="908"/>
      <c r="AW118" s="908"/>
      <c r="AX118" s="908"/>
      <c r="AY118" s="908"/>
      <c r="AZ118" s="972" t="s">
        <v>442</v>
      </c>
      <c r="BA118" s="964"/>
      <c r="BB118" s="964"/>
      <c r="BC118" s="964"/>
      <c r="BD118" s="964"/>
      <c r="BE118" s="964"/>
      <c r="BF118" s="964"/>
      <c r="BG118" s="964"/>
      <c r="BH118" s="964"/>
      <c r="BI118" s="964"/>
      <c r="BJ118" s="964"/>
      <c r="BK118" s="964"/>
      <c r="BL118" s="964"/>
      <c r="BM118" s="964"/>
      <c r="BN118" s="964"/>
      <c r="BO118" s="964"/>
      <c r="BP118" s="965"/>
      <c r="BQ118" s="998" t="s">
        <v>122</v>
      </c>
      <c r="BR118" s="999"/>
      <c r="BS118" s="999"/>
      <c r="BT118" s="999"/>
      <c r="BU118" s="999"/>
      <c r="BV118" s="999" t="s">
        <v>122</v>
      </c>
      <c r="BW118" s="999"/>
      <c r="BX118" s="999"/>
      <c r="BY118" s="999"/>
      <c r="BZ118" s="999"/>
      <c r="CA118" s="999" t="s">
        <v>122</v>
      </c>
      <c r="CB118" s="999"/>
      <c r="CC118" s="999"/>
      <c r="CD118" s="999"/>
      <c r="CE118" s="999"/>
      <c r="CF118" s="919" t="s">
        <v>122</v>
      </c>
      <c r="CG118" s="920"/>
      <c r="CH118" s="920"/>
      <c r="CI118" s="920"/>
      <c r="CJ118" s="920"/>
      <c r="CK118" s="947"/>
      <c r="CL118" s="948"/>
      <c r="CM118" s="921" t="s">
        <v>443</v>
      </c>
      <c r="CN118" s="922"/>
      <c r="CO118" s="922"/>
      <c r="CP118" s="922"/>
      <c r="CQ118" s="922"/>
      <c r="CR118" s="922"/>
      <c r="CS118" s="922"/>
      <c r="CT118" s="922"/>
      <c r="CU118" s="922"/>
      <c r="CV118" s="922"/>
      <c r="CW118" s="922"/>
      <c r="CX118" s="922"/>
      <c r="CY118" s="922"/>
      <c r="CZ118" s="922"/>
      <c r="DA118" s="922"/>
      <c r="DB118" s="922"/>
      <c r="DC118" s="922"/>
      <c r="DD118" s="922"/>
      <c r="DE118" s="922"/>
      <c r="DF118" s="923"/>
      <c r="DG118" s="957" t="s">
        <v>122</v>
      </c>
      <c r="DH118" s="958"/>
      <c r="DI118" s="958"/>
      <c r="DJ118" s="958"/>
      <c r="DK118" s="959"/>
      <c r="DL118" s="960" t="s">
        <v>122</v>
      </c>
      <c r="DM118" s="958"/>
      <c r="DN118" s="958"/>
      <c r="DO118" s="958"/>
      <c r="DP118" s="959"/>
      <c r="DQ118" s="960" t="s">
        <v>122</v>
      </c>
      <c r="DR118" s="958"/>
      <c r="DS118" s="958"/>
      <c r="DT118" s="958"/>
      <c r="DU118" s="959"/>
      <c r="DV118" s="961" t="s">
        <v>122</v>
      </c>
      <c r="DW118" s="962"/>
      <c r="DX118" s="962"/>
      <c r="DY118" s="962"/>
      <c r="DZ118" s="963"/>
    </row>
    <row r="119" spans="1:130" s="230" customFormat="1" ht="26.25" customHeight="1" x14ac:dyDescent="0.15">
      <c r="A119" s="1055" t="s">
        <v>418</v>
      </c>
      <c r="B119" s="946"/>
      <c r="C119" s="928" t="s">
        <v>419</v>
      </c>
      <c r="D119" s="896"/>
      <c r="E119" s="896"/>
      <c r="F119" s="896"/>
      <c r="G119" s="896"/>
      <c r="H119" s="896"/>
      <c r="I119" s="896"/>
      <c r="J119" s="896"/>
      <c r="K119" s="896"/>
      <c r="L119" s="896"/>
      <c r="M119" s="896"/>
      <c r="N119" s="896"/>
      <c r="O119" s="896"/>
      <c r="P119" s="896"/>
      <c r="Q119" s="896"/>
      <c r="R119" s="896"/>
      <c r="S119" s="896"/>
      <c r="T119" s="896"/>
      <c r="U119" s="896"/>
      <c r="V119" s="896"/>
      <c r="W119" s="896"/>
      <c r="X119" s="896"/>
      <c r="Y119" s="896"/>
      <c r="Z119" s="897"/>
      <c r="AA119" s="898" t="s">
        <v>122</v>
      </c>
      <c r="AB119" s="899"/>
      <c r="AC119" s="899"/>
      <c r="AD119" s="899"/>
      <c r="AE119" s="900"/>
      <c r="AF119" s="901" t="s">
        <v>122</v>
      </c>
      <c r="AG119" s="899"/>
      <c r="AH119" s="899"/>
      <c r="AI119" s="899"/>
      <c r="AJ119" s="900"/>
      <c r="AK119" s="901" t="s">
        <v>122</v>
      </c>
      <c r="AL119" s="899"/>
      <c r="AM119" s="899"/>
      <c r="AN119" s="899"/>
      <c r="AO119" s="900"/>
      <c r="AP119" s="902" t="s">
        <v>122</v>
      </c>
      <c r="AQ119" s="903"/>
      <c r="AR119" s="903"/>
      <c r="AS119" s="903"/>
      <c r="AT119" s="904"/>
      <c r="AU119" s="909"/>
      <c r="AV119" s="910"/>
      <c r="AW119" s="910"/>
      <c r="AX119" s="910"/>
      <c r="AY119" s="910"/>
      <c r="AZ119" s="251" t="s">
        <v>177</v>
      </c>
      <c r="BA119" s="251"/>
      <c r="BB119" s="251"/>
      <c r="BC119" s="251"/>
      <c r="BD119" s="251"/>
      <c r="BE119" s="251"/>
      <c r="BF119" s="251"/>
      <c r="BG119" s="251"/>
      <c r="BH119" s="251"/>
      <c r="BI119" s="251"/>
      <c r="BJ119" s="251"/>
      <c r="BK119" s="251"/>
      <c r="BL119" s="251"/>
      <c r="BM119" s="251"/>
      <c r="BN119" s="251"/>
      <c r="BO119" s="976" t="s">
        <v>444</v>
      </c>
      <c r="BP119" s="1004"/>
      <c r="BQ119" s="998">
        <v>8161504</v>
      </c>
      <c r="BR119" s="999"/>
      <c r="BS119" s="999"/>
      <c r="BT119" s="999"/>
      <c r="BU119" s="999"/>
      <c r="BV119" s="999">
        <v>7841006</v>
      </c>
      <c r="BW119" s="999"/>
      <c r="BX119" s="999"/>
      <c r="BY119" s="999"/>
      <c r="BZ119" s="999"/>
      <c r="CA119" s="999">
        <v>7552005</v>
      </c>
      <c r="CB119" s="999"/>
      <c r="CC119" s="999"/>
      <c r="CD119" s="999"/>
      <c r="CE119" s="999"/>
      <c r="CF119" s="1000"/>
      <c r="CG119" s="1001"/>
      <c r="CH119" s="1001"/>
      <c r="CI119" s="1001"/>
      <c r="CJ119" s="1002"/>
      <c r="CK119" s="949"/>
      <c r="CL119" s="950"/>
      <c r="CM119" s="972" t="s">
        <v>445</v>
      </c>
      <c r="CN119" s="964"/>
      <c r="CO119" s="964"/>
      <c r="CP119" s="964"/>
      <c r="CQ119" s="964"/>
      <c r="CR119" s="964"/>
      <c r="CS119" s="964"/>
      <c r="CT119" s="964"/>
      <c r="CU119" s="964"/>
      <c r="CV119" s="964"/>
      <c r="CW119" s="964"/>
      <c r="CX119" s="964"/>
      <c r="CY119" s="964"/>
      <c r="CZ119" s="964"/>
      <c r="DA119" s="964"/>
      <c r="DB119" s="964"/>
      <c r="DC119" s="964"/>
      <c r="DD119" s="964"/>
      <c r="DE119" s="964"/>
      <c r="DF119" s="965"/>
      <c r="DG119" s="1003" t="s">
        <v>122</v>
      </c>
      <c r="DH119" s="985"/>
      <c r="DI119" s="985"/>
      <c r="DJ119" s="985"/>
      <c r="DK119" s="986"/>
      <c r="DL119" s="984" t="s">
        <v>122</v>
      </c>
      <c r="DM119" s="985"/>
      <c r="DN119" s="985"/>
      <c r="DO119" s="985"/>
      <c r="DP119" s="986"/>
      <c r="DQ119" s="984" t="s">
        <v>122</v>
      </c>
      <c r="DR119" s="985"/>
      <c r="DS119" s="985"/>
      <c r="DT119" s="985"/>
      <c r="DU119" s="986"/>
      <c r="DV119" s="987" t="s">
        <v>122</v>
      </c>
      <c r="DW119" s="988"/>
      <c r="DX119" s="988"/>
      <c r="DY119" s="988"/>
      <c r="DZ119" s="989"/>
    </row>
    <row r="120" spans="1:130" s="230" customFormat="1" ht="26.25" customHeight="1" x14ac:dyDescent="0.15">
      <c r="A120" s="1056"/>
      <c r="B120" s="948"/>
      <c r="C120" s="921" t="s">
        <v>422</v>
      </c>
      <c r="D120" s="922"/>
      <c r="E120" s="922"/>
      <c r="F120" s="922"/>
      <c r="G120" s="922"/>
      <c r="H120" s="922"/>
      <c r="I120" s="922"/>
      <c r="J120" s="922"/>
      <c r="K120" s="922"/>
      <c r="L120" s="922"/>
      <c r="M120" s="922"/>
      <c r="N120" s="922"/>
      <c r="O120" s="922"/>
      <c r="P120" s="922"/>
      <c r="Q120" s="922"/>
      <c r="R120" s="922"/>
      <c r="S120" s="922"/>
      <c r="T120" s="922"/>
      <c r="U120" s="922"/>
      <c r="V120" s="922"/>
      <c r="W120" s="922"/>
      <c r="X120" s="922"/>
      <c r="Y120" s="922"/>
      <c r="Z120" s="923"/>
      <c r="AA120" s="957" t="s">
        <v>122</v>
      </c>
      <c r="AB120" s="958"/>
      <c r="AC120" s="958"/>
      <c r="AD120" s="958"/>
      <c r="AE120" s="959"/>
      <c r="AF120" s="960" t="s">
        <v>122</v>
      </c>
      <c r="AG120" s="958"/>
      <c r="AH120" s="958"/>
      <c r="AI120" s="958"/>
      <c r="AJ120" s="959"/>
      <c r="AK120" s="960" t="s">
        <v>122</v>
      </c>
      <c r="AL120" s="958"/>
      <c r="AM120" s="958"/>
      <c r="AN120" s="958"/>
      <c r="AO120" s="959"/>
      <c r="AP120" s="961" t="s">
        <v>122</v>
      </c>
      <c r="AQ120" s="962"/>
      <c r="AR120" s="962"/>
      <c r="AS120" s="962"/>
      <c r="AT120" s="963"/>
      <c r="AU120" s="990" t="s">
        <v>446</v>
      </c>
      <c r="AV120" s="991"/>
      <c r="AW120" s="991"/>
      <c r="AX120" s="991"/>
      <c r="AY120" s="992"/>
      <c r="AZ120" s="928" t="s">
        <v>447</v>
      </c>
      <c r="BA120" s="896"/>
      <c r="BB120" s="896"/>
      <c r="BC120" s="896"/>
      <c r="BD120" s="896"/>
      <c r="BE120" s="896"/>
      <c r="BF120" s="896"/>
      <c r="BG120" s="896"/>
      <c r="BH120" s="896"/>
      <c r="BI120" s="896"/>
      <c r="BJ120" s="896"/>
      <c r="BK120" s="896"/>
      <c r="BL120" s="896"/>
      <c r="BM120" s="896"/>
      <c r="BN120" s="896"/>
      <c r="BO120" s="896"/>
      <c r="BP120" s="897"/>
      <c r="BQ120" s="929">
        <v>4269246</v>
      </c>
      <c r="BR120" s="930"/>
      <c r="BS120" s="930"/>
      <c r="BT120" s="930"/>
      <c r="BU120" s="930"/>
      <c r="BV120" s="930">
        <v>4410347</v>
      </c>
      <c r="BW120" s="930"/>
      <c r="BX120" s="930"/>
      <c r="BY120" s="930"/>
      <c r="BZ120" s="930"/>
      <c r="CA120" s="930">
        <v>4117509</v>
      </c>
      <c r="CB120" s="930"/>
      <c r="CC120" s="930"/>
      <c r="CD120" s="930"/>
      <c r="CE120" s="930"/>
      <c r="CF120" s="943">
        <v>127.3</v>
      </c>
      <c r="CG120" s="944"/>
      <c r="CH120" s="944"/>
      <c r="CI120" s="944"/>
      <c r="CJ120" s="944"/>
      <c r="CK120" s="1005" t="s">
        <v>448</v>
      </c>
      <c r="CL120" s="1006"/>
      <c r="CM120" s="1006"/>
      <c r="CN120" s="1006"/>
      <c r="CO120" s="1007"/>
      <c r="CP120" s="1013" t="s">
        <v>397</v>
      </c>
      <c r="CQ120" s="1014"/>
      <c r="CR120" s="1014"/>
      <c r="CS120" s="1014"/>
      <c r="CT120" s="1014"/>
      <c r="CU120" s="1014"/>
      <c r="CV120" s="1014"/>
      <c r="CW120" s="1014"/>
      <c r="CX120" s="1014"/>
      <c r="CY120" s="1014"/>
      <c r="CZ120" s="1014"/>
      <c r="DA120" s="1014"/>
      <c r="DB120" s="1014"/>
      <c r="DC120" s="1014"/>
      <c r="DD120" s="1014"/>
      <c r="DE120" s="1014"/>
      <c r="DF120" s="1015"/>
      <c r="DG120" s="929">
        <v>1216191</v>
      </c>
      <c r="DH120" s="930"/>
      <c r="DI120" s="930"/>
      <c r="DJ120" s="930"/>
      <c r="DK120" s="930"/>
      <c r="DL120" s="930">
        <v>1108854</v>
      </c>
      <c r="DM120" s="930"/>
      <c r="DN120" s="930"/>
      <c r="DO120" s="930"/>
      <c r="DP120" s="930"/>
      <c r="DQ120" s="930">
        <v>1040746</v>
      </c>
      <c r="DR120" s="930"/>
      <c r="DS120" s="930"/>
      <c r="DT120" s="930"/>
      <c r="DU120" s="930"/>
      <c r="DV120" s="931">
        <v>32.200000000000003</v>
      </c>
      <c r="DW120" s="931"/>
      <c r="DX120" s="931"/>
      <c r="DY120" s="931"/>
      <c r="DZ120" s="932"/>
    </row>
    <row r="121" spans="1:130" s="230" customFormat="1" ht="26.25" customHeight="1" x14ac:dyDescent="0.15">
      <c r="A121" s="1056"/>
      <c r="B121" s="948"/>
      <c r="C121" s="973" t="s">
        <v>449</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57" t="s">
        <v>122</v>
      </c>
      <c r="AB121" s="958"/>
      <c r="AC121" s="958"/>
      <c r="AD121" s="958"/>
      <c r="AE121" s="959"/>
      <c r="AF121" s="960" t="s">
        <v>122</v>
      </c>
      <c r="AG121" s="958"/>
      <c r="AH121" s="958"/>
      <c r="AI121" s="958"/>
      <c r="AJ121" s="959"/>
      <c r="AK121" s="960" t="s">
        <v>122</v>
      </c>
      <c r="AL121" s="958"/>
      <c r="AM121" s="958"/>
      <c r="AN121" s="958"/>
      <c r="AO121" s="959"/>
      <c r="AP121" s="961" t="s">
        <v>122</v>
      </c>
      <c r="AQ121" s="962"/>
      <c r="AR121" s="962"/>
      <c r="AS121" s="962"/>
      <c r="AT121" s="963"/>
      <c r="AU121" s="993"/>
      <c r="AV121" s="994"/>
      <c r="AW121" s="994"/>
      <c r="AX121" s="994"/>
      <c r="AY121" s="995"/>
      <c r="AZ121" s="921" t="s">
        <v>450</v>
      </c>
      <c r="BA121" s="922"/>
      <c r="BB121" s="922"/>
      <c r="BC121" s="922"/>
      <c r="BD121" s="922"/>
      <c r="BE121" s="922"/>
      <c r="BF121" s="922"/>
      <c r="BG121" s="922"/>
      <c r="BH121" s="922"/>
      <c r="BI121" s="922"/>
      <c r="BJ121" s="922"/>
      <c r="BK121" s="922"/>
      <c r="BL121" s="922"/>
      <c r="BM121" s="922"/>
      <c r="BN121" s="922"/>
      <c r="BO121" s="922"/>
      <c r="BP121" s="923"/>
      <c r="BQ121" s="924">
        <v>85793</v>
      </c>
      <c r="BR121" s="925"/>
      <c r="BS121" s="925"/>
      <c r="BT121" s="925"/>
      <c r="BU121" s="925"/>
      <c r="BV121" s="925">
        <v>75563</v>
      </c>
      <c r="BW121" s="925"/>
      <c r="BX121" s="925"/>
      <c r="BY121" s="925"/>
      <c r="BZ121" s="925"/>
      <c r="CA121" s="925">
        <v>64722</v>
      </c>
      <c r="CB121" s="925"/>
      <c r="CC121" s="925"/>
      <c r="CD121" s="925"/>
      <c r="CE121" s="925"/>
      <c r="CF121" s="919">
        <v>2</v>
      </c>
      <c r="CG121" s="920"/>
      <c r="CH121" s="920"/>
      <c r="CI121" s="920"/>
      <c r="CJ121" s="920"/>
      <c r="CK121" s="1008"/>
      <c r="CL121" s="1009"/>
      <c r="CM121" s="1009"/>
      <c r="CN121" s="1009"/>
      <c r="CO121" s="1010"/>
      <c r="CP121" s="1018" t="s">
        <v>395</v>
      </c>
      <c r="CQ121" s="1019"/>
      <c r="CR121" s="1019"/>
      <c r="CS121" s="1019"/>
      <c r="CT121" s="1019"/>
      <c r="CU121" s="1019"/>
      <c r="CV121" s="1019"/>
      <c r="CW121" s="1019"/>
      <c r="CX121" s="1019"/>
      <c r="CY121" s="1019"/>
      <c r="CZ121" s="1019"/>
      <c r="DA121" s="1019"/>
      <c r="DB121" s="1019"/>
      <c r="DC121" s="1019"/>
      <c r="DD121" s="1019"/>
      <c r="DE121" s="1019"/>
      <c r="DF121" s="1020"/>
      <c r="DG121" s="924">
        <v>778770</v>
      </c>
      <c r="DH121" s="925"/>
      <c r="DI121" s="925"/>
      <c r="DJ121" s="925"/>
      <c r="DK121" s="925"/>
      <c r="DL121" s="925">
        <v>780069</v>
      </c>
      <c r="DM121" s="925"/>
      <c r="DN121" s="925"/>
      <c r="DO121" s="925"/>
      <c r="DP121" s="925"/>
      <c r="DQ121" s="925">
        <v>761179</v>
      </c>
      <c r="DR121" s="925"/>
      <c r="DS121" s="925"/>
      <c r="DT121" s="925"/>
      <c r="DU121" s="925"/>
      <c r="DV121" s="926">
        <v>23.5</v>
      </c>
      <c r="DW121" s="926"/>
      <c r="DX121" s="926"/>
      <c r="DY121" s="926"/>
      <c r="DZ121" s="927"/>
    </row>
    <row r="122" spans="1:130" s="230" customFormat="1" ht="26.25" customHeight="1" x14ac:dyDescent="0.15">
      <c r="A122" s="1056"/>
      <c r="B122" s="948"/>
      <c r="C122" s="921" t="s">
        <v>432</v>
      </c>
      <c r="D122" s="922"/>
      <c r="E122" s="922"/>
      <c r="F122" s="922"/>
      <c r="G122" s="922"/>
      <c r="H122" s="922"/>
      <c r="I122" s="922"/>
      <c r="J122" s="922"/>
      <c r="K122" s="922"/>
      <c r="L122" s="922"/>
      <c r="M122" s="922"/>
      <c r="N122" s="922"/>
      <c r="O122" s="922"/>
      <c r="P122" s="922"/>
      <c r="Q122" s="922"/>
      <c r="R122" s="922"/>
      <c r="S122" s="922"/>
      <c r="T122" s="922"/>
      <c r="U122" s="922"/>
      <c r="V122" s="922"/>
      <c r="W122" s="922"/>
      <c r="X122" s="922"/>
      <c r="Y122" s="922"/>
      <c r="Z122" s="923"/>
      <c r="AA122" s="957" t="s">
        <v>122</v>
      </c>
      <c r="AB122" s="958"/>
      <c r="AC122" s="958"/>
      <c r="AD122" s="958"/>
      <c r="AE122" s="959"/>
      <c r="AF122" s="960" t="s">
        <v>122</v>
      </c>
      <c r="AG122" s="958"/>
      <c r="AH122" s="958"/>
      <c r="AI122" s="958"/>
      <c r="AJ122" s="959"/>
      <c r="AK122" s="960" t="s">
        <v>122</v>
      </c>
      <c r="AL122" s="958"/>
      <c r="AM122" s="958"/>
      <c r="AN122" s="958"/>
      <c r="AO122" s="959"/>
      <c r="AP122" s="961" t="s">
        <v>122</v>
      </c>
      <c r="AQ122" s="962"/>
      <c r="AR122" s="962"/>
      <c r="AS122" s="962"/>
      <c r="AT122" s="963"/>
      <c r="AU122" s="993"/>
      <c r="AV122" s="994"/>
      <c r="AW122" s="994"/>
      <c r="AX122" s="994"/>
      <c r="AY122" s="995"/>
      <c r="AZ122" s="972" t="s">
        <v>451</v>
      </c>
      <c r="BA122" s="964"/>
      <c r="BB122" s="964"/>
      <c r="BC122" s="964"/>
      <c r="BD122" s="964"/>
      <c r="BE122" s="964"/>
      <c r="BF122" s="964"/>
      <c r="BG122" s="964"/>
      <c r="BH122" s="964"/>
      <c r="BI122" s="964"/>
      <c r="BJ122" s="964"/>
      <c r="BK122" s="964"/>
      <c r="BL122" s="964"/>
      <c r="BM122" s="964"/>
      <c r="BN122" s="964"/>
      <c r="BO122" s="964"/>
      <c r="BP122" s="965"/>
      <c r="BQ122" s="998">
        <v>5535643</v>
      </c>
      <c r="BR122" s="999"/>
      <c r="BS122" s="999"/>
      <c r="BT122" s="999"/>
      <c r="BU122" s="999"/>
      <c r="BV122" s="999">
        <v>5214175</v>
      </c>
      <c r="BW122" s="999"/>
      <c r="BX122" s="999"/>
      <c r="BY122" s="999"/>
      <c r="BZ122" s="999"/>
      <c r="CA122" s="999">
        <v>5071008</v>
      </c>
      <c r="CB122" s="999"/>
      <c r="CC122" s="999"/>
      <c r="CD122" s="999"/>
      <c r="CE122" s="999"/>
      <c r="CF122" s="1016">
        <v>156.80000000000001</v>
      </c>
      <c r="CG122" s="1017"/>
      <c r="CH122" s="1017"/>
      <c r="CI122" s="1017"/>
      <c r="CJ122" s="1017"/>
      <c r="CK122" s="1008"/>
      <c r="CL122" s="1009"/>
      <c r="CM122" s="1009"/>
      <c r="CN122" s="1009"/>
      <c r="CO122" s="1010"/>
      <c r="CP122" s="1018" t="s">
        <v>393</v>
      </c>
      <c r="CQ122" s="1019"/>
      <c r="CR122" s="1019"/>
      <c r="CS122" s="1019"/>
      <c r="CT122" s="1019"/>
      <c r="CU122" s="1019"/>
      <c r="CV122" s="1019"/>
      <c r="CW122" s="1019"/>
      <c r="CX122" s="1019"/>
      <c r="CY122" s="1019"/>
      <c r="CZ122" s="1019"/>
      <c r="DA122" s="1019"/>
      <c r="DB122" s="1019"/>
      <c r="DC122" s="1019"/>
      <c r="DD122" s="1019"/>
      <c r="DE122" s="1019"/>
      <c r="DF122" s="1020"/>
      <c r="DG122" s="924">
        <v>496439</v>
      </c>
      <c r="DH122" s="925"/>
      <c r="DI122" s="925"/>
      <c r="DJ122" s="925"/>
      <c r="DK122" s="925"/>
      <c r="DL122" s="925">
        <v>512691</v>
      </c>
      <c r="DM122" s="925"/>
      <c r="DN122" s="925"/>
      <c r="DO122" s="925"/>
      <c r="DP122" s="925"/>
      <c r="DQ122" s="925">
        <v>494293</v>
      </c>
      <c r="DR122" s="925"/>
      <c r="DS122" s="925"/>
      <c r="DT122" s="925"/>
      <c r="DU122" s="925"/>
      <c r="DV122" s="926">
        <v>15.3</v>
      </c>
      <c r="DW122" s="926"/>
      <c r="DX122" s="926"/>
      <c r="DY122" s="926"/>
      <c r="DZ122" s="927"/>
    </row>
    <row r="123" spans="1:130" s="230" customFormat="1" ht="26.25" customHeight="1" x14ac:dyDescent="0.15">
      <c r="A123" s="1056"/>
      <c r="B123" s="948"/>
      <c r="C123" s="921" t="s">
        <v>438</v>
      </c>
      <c r="D123" s="922"/>
      <c r="E123" s="922"/>
      <c r="F123" s="922"/>
      <c r="G123" s="922"/>
      <c r="H123" s="922"/>
      <c r="I123" s="922"/>
      <c r="J123" s="922"/>
      <c r="K123" s="922"/>
      <c r="L123" s="922"/>
      <c r="M123" s="922"/>
      <c r="N123" s="922"/>
      <c r="O123" s="922"/>
      <c r="P123" s="922"/>
      <c r="Q123" s="922"/>
      <c r="R123" s="922"/>
      <c r="S123" s="922"/>
      <c r="T123" s="922"/>
      <c r="U123" s="922"/>
      <c r="V123" s="922"/>
      <c r="W123" s="922"/>
      <c r="X123" s="922"/>
      <c r="Y123" s="922"/>
      <c r="Z123" s="923"/>
      <c r="AA123" s="957" t="s">
        <v>122</v>
      </c>
      <c r="AB123" s="958"/>
      <c r="AC123" s="958"/>
      <c r="AD123" s="958"/>
      <c r="AE123" s="959"/>
      <c r="AF123" s="960" t="s">
        <v>122</v>
      </c>
      <c r="AG123" s="958"/>
      <c r="AH123" s="958"/>
      <c r="AI123" s="958"/>
      <c r="AJ123" s="959"/>
      <c r="AK123" s="960" t="s">
        <v>122</v>
      </c>
      <c r="AL123" s="958"/>
      <c r="AM123" s="958"/>
      <c r="AN123" s="958"/>
      <c r="AO123" s="959"/>
      <c r="AP123" s="961" t="s">
        <v>122</v>
      </c>
      <c r="AQ123" s="962"/>
      <c r="AR123" s="962"/>
      <c r="AS123" s="962"/>
      <c r="AT123" s="963"/>
      <c r="AU123" s="996"/>
      <c r="AV123" s="997"/>
      <c r="AW123" s="997"/>
      <c r="AX123" s="997"/>
      <c r="AY123" s="997"/>
      <c r="AZ123" s="251" t="s">
        <v>177</v>
      </c>
      <c r="BA123" s="251"/>
      <c r="BB123" s="251"/>
      <c r="BC123" s="251"/>
      <c r="BD123" s="251"/>
      <c r="BE123" s="251"/>
      <c r="BF123" s="251"/>
      <c r="BG123" s="251"/>
      <c r="BH123" s="251"/>
      <c r="BI123" s="251"/>
      <c r="BJ123" s="251"/>
      <c r="BK123" s="251"/>
      <c r="BL123" s="251"/>
      <c r="BM123" s="251"/>
      <c r="BN123" s="251"/>
      <c r="BO123" s="976" t="s">
        <v>452</v>
      </c>
      <c r="BP123" s="1004"/>
      <c r="BQ123" s="1062">
        <v>9890682</v>
      </c>
      <c r="BR123" s="1063"/>
      <c r="BS123" s="1063"/>
      <c r="BT123" s="1063"/>
      <c r="BU123" s="1063"/>
      <c r="BV123" s="1063">
        <v>9700085</v>
      </c>
      <c r="BW123" s="1063"/>
      <c r="BX123" s="1063"/>
      <c r="BY123" s="1063"/>
      <c r="BZ123" s="1063"/>
      <c r="CA123" s="1063">
        <v>9253239</v>
      </c>
      <c r="CB123" s="1063"/>
      <c r="CC123" s="1063"/>
      <c r="CD123" s="1063"/>
      <c r="CE123" s="1063"/>
      <c r="CF123" s="1000"/>
      <c r="CG123" s="1001"/>
      <c r="CH123" s="1001"/>
      <c r="CI123" s="1001"/>
      <c r="CJ123" s="1002"/>
      <c r="CK123" s="1008"/>
      <c r="CL123" s="1009"/>
      <c r="CM123" s="1009"/>
      <c r="CN123" s="1009"/>
      <c r="CO123" s="1010"/>
      <c r="CP123" s="1018" t="s">
        <v>391</v>
      </c>
      <c r="CQ123" s="1019"/>
      <c r="CR123" s="1019"/>
      <c r="CS123" s="1019"/>
      <c r="CT123" s="1019"/>
      <c r="CU123" s="1019"/>
      <c r="CV123" s="1019"/>
      <c r="CW123" s="1019"/>
      <c r="CX123" s="1019"/>
      <c r="CY123" s="1019"/>
      <c r="CZ123" s="1019"/>
      <c r="DA123" s="1019"/>
      <c r="DB123" s="1019"/>
      <c r="DC123" s="1019"/>
      <c r="DD123" s="1019"/>
      <c r="DE123" s="1019"/>
      <c r="DF123" s="1020"/>
      <c r="DG123" s="957" t="s">
        <v>122</v>
      </c>
      <c r="DH123" s="958"/>
      <c r="DI123" s="958"/>
      <c r="DJ123" s="958"/>
      <c r="DK123" s="959"/>
      <c r="DL123" s="960" t="s">
        <v>122</v>
      </c>
      <c r="DM123" s="958"/>
      <c r="DN123" s="958"/>
      <c r="DO123" s="958"/>
      <c r="DP123" s="959"/>
      <c r="DQ123" s="960" t="s">
        <v>122</v>
      </c>
      <c r="DR123" s="958"/>
      <c r="DS123" s="958"/>
      <c r="DT123" s="958"/>
      <c r="DU123" s="959"/>
      <c r="DV123" s="961" t="s">
        <v>122</v>
      </c>
      <c r="DW123" s="962"/>
      <c r="DX123" s="962"/>
      <c r="DY123" s="962"/>
      <c r="DZ123" s="963"/>
    </row>
    <row r="124" spans="1:130" s="230" customFormat="1" ht="26.25" customHeight="1" thickBot="1" x14ac:dyDescent="0.2">
      <c r="A124" s="1056"/>
      <c r="B124" s="948"/>
      <c r="C124" s="921" t="s">
        <v>441</v>
      </c>
      <c r="D124" s="922"/>
      <c r="E124" s="922"/>
      <c r="F124" s="922"/>
      <c r="G124" s="922"/>
      <c r="H124" s="922"/>
      <c r="I124" s="922"/>
      <c r="J124" s="922"/>
      <c r="K124" s="922"/>
      <c r="L124" s="922"/>
      <c r="M124" s="922"/>
      <c r="N124" s="922"/>
      <c r="O124" s="922"/>
      <c r="P124" s="922"/>
      <c r="Q124" s="922"/>
      <c r="R124" s="922"/>
      <c r="S124" s="922"/>
      <c r="T124" s="922"/>
      <c r="U124" s="922"/>
      <c r="V124" s="922"/>
      <c r="W124" s="922"/>
      <c r="X124" s="922"/>
      <c r="Y124" s="922"/>
      <c r="Z124" s="923"/>
      <c r="AA124" s="957" t="s">
        <v>122</v>
      </c>
      <c r="AB124" s="958"/>
      <c r="AC124" s="958"/>
      <c r="AD124" s="958"/>
      <c r="AE124" s="959"/>
      <c r="AF124" s="960" t="s">
        <v>122</v>
      </c>
      <c r="AG124" s="958"/>
      <c r="AH124" s="958"/>
      <c r="AI124" s="958"/>
      <c r="AJ124" s="959"/>
      <c r="AK124" s="960" t="s">
        <v>122</v>
      </c>
      <c r="AL124" s="958"/>
      <c r="AM124" s="958"/>
      <c r="AN124" s="958"/>
      <c r="AO124" s="959"/>
      <c r="AP124" s="961" t="s">
        <v>122</v>
      </c>
      <c r="AQ124" s="962"/>
      <c r="AR124" s="962"/>
      <c r="AS124" s="962"/>
      <c r="AT124" s="963"/>
      <c r="AU124" s="1058" t="s">
        <v>453</v>
      </c>
      <c r="AV124" s="1059"/>
      <c r="AW124" s="1059"/>
      <c r="AX124" s="1059"/>
      <c r="AY124" s="1059"/>
      <c r="AZ124" s="1059"/>
      <c r="BA124" s="1059"/>
      <c r="BB124" s="1059"/>
      <c r="BC124" s="1059"/>
      <c r="BD124" s="1059"/>
      <c r="BE124" s="1059"/>
      <c r="BF124" s="1059"/>
      <c r="BG124" s="1059"/>
      <c r="BH124" s="1059"/>
      <c r="BI124" s="1059"/>
      <c r="BJ124" s="1059"/>
      <c r="BK124" s="1059"/>
      <c r="BL124" s="1059"/>
      <c r="BM124" s="1059"/>
      <c r="BN124" s="1059"/>
      <c r="BO124" s="1059"/>
      <c r="BP124" s="1060"/>
      <c r="BQ124" s="1061" t="s">
        <v>122</v>
      </c>
      <c r="BR124" s="1026"/>
      <c r="BS124" s="1026"/>
      <c r="BT124" s="1026"/>
      <c r="BU124" s="1026"/>
      <c r="BV124" s="1026" t="s">
        <v>122</v>
      </c>
      <c r="BW124" s="1026"/>
      <c r="BX124" s="1026"/>
      <c r="BY124" s="1026"/>
      <c r="BZ124" s="1026"/>
      <c r="CA124" s="1026" t="s">
        <v>122</v>
      </c>
      <c r="CB124" s="1026"/>
      <c r="CC124" s="1026"/>
      <c r="CD124" s="1026"/>
      <c r="CE124" s="1026"/>
      <c r="CF124" s="1027"/>
      <c r="CG124" s="1028"/>
      <c r="CH124" s="1028"/>
      <c r="CI124" s="1028"/>
      <c r="CJ124" s="1029"/>
      <c r="CK124" s="1011"/>
      <c r="CL124" s="1011"/>
      <c r="CM124" s="1011"/>
      <c r="CN124" s="1011"/>
      <c r="CO124" s="1012"/>
      <c r="CP124" s="1018" t="s">
        <v>454</v>
      </c>
      <c r="CQ124" s="1019"/>
      <c r="CR124" s="1019"/>
      <c r="CS124" s="1019"/>
      <c r="CT124" s="1019"/>
      <c r="CU124" s="1019"/>
      <c r="CV124" s="1019"/>
      <c r="CW124" s="1019"/>
      <c r="CX124" s="1019"/>
      <c r="CY124" s="1019"/>
      <c r="CZ124" s="1019"/>
      <c r="DA124" s="1019"/>
      <c r="DB124" s="1019"/>
      <c r="DC124" s="1019"/>
      <c r="DD124" s="1019"/>
      <c r="DE124" s="1019"/>
      <c r="DF124" s="1020"/>
      <c r="DG124" s="1003" t="s">
        <v>122</v>
      </c>
      <c r="DH124" s="985"/>
      <c r="DI124" s="985"/>
      <c r="DJ124" s="985"/>
      <c r="DK124" s="986"/>
      <c r="DL124" s="984" t="s">
        <v>122</v>
      </c>
      <c r="DM124" s="985"/>
      <c r="DN124" s="985"/>
      <c r="DO124" s="985"/>
      <c r="DP124" s="986"/>
      <c r="DQ124" s="984" t="s">
        <v>122</v>
      </c>
      <c r="DR124" s="985"/>
      <c r="DS124" s="985"/>
      <c r="DT124" s="985"/>
      <c r="DU124" s="986"/>
      <c r="DV124" s="987" t="s">
        <v>122</v>
      </c>
      <c r="DW124" s="988"/>
      <c r="DX124" s="988"/>
      <c r="DY124" s="988"/>
      <c r="DZ124" s="989"/>
    </row>
    <row r="125" spans="1:130" s="230" customFormat="1" ht="26.25" customHeight="1" x14ac:dyDescent="0.15">
      <c r="A125" s="1056"/>
      <c r="B125" s="948"/>
      <c r="C125" s="921" t="s">
        <v>443</v>
      </c>
      <c r="D125" s="922"/>
      <c r="E125" s="922"/>
      <c r="F125" s="922"/>
      <c r="G125" s="922"/>
      <c r="H125" s="922"/>
      <c r="I125" s="922"/>
      <c r="J125" s="922"/>
      <c r="K125" s="922"/>
      <c r="L125" s="922"/>
      <c r="M125" s="922"/>
      <c r="N125" s="922"/>
      <c r="O125" s="922"/>
      <c r="P125" s="922"/>
      <c r="Q125" s="922"/>
      <c r="R125" s="922"/>
      <c r="S125" s="922"/>
      <c r="T125" s="922"/>
      <c r="U125" s="922"/>
      <c r="V125" s="922"/>
      <c r="W125" s="922"/>
      <c r="X125" s="922"/>
      <c r="Y125" s="922"/>
      <c r="Z125" s="923"/>
      <c r="AA125" s="957" t="s">
        <v>122</v>
      </c>
      <c r="AB125" s="958"/>
      <c r="AC125" s="958"/>
      <c r="AD125" s="958"/>
      <c r="AE125" s="959"/>
      <c r="AF125" s="960" t="s">
        <v>122</v>
      </c>
      <c r="AG125" s="958"/>
      <c r="AH125" s="958"/>
      <c r="AI125" s="958"/>
      <c r="AJ125" s="959"/>
      <c r="AK125" s="960" t="s">
        <v>122</v>
      </c>
      <c r="AL125" s="958"/>
      <c r="AM125" s="958"/>
      <c r="AN125" s="958"/>
      <c r="AO125" s="959"/>
      <c r="AP125" s="961" t="s">
        <v>122</v>
      </c>
      <c r="AQ125" s="962"/>
      <c r="AR125" s="962"/>
      <c r="AS125" s="962"/>
      <c r="AT125" s="96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1" t="s">
        <v>455</v>
      </c>
      <c r="CL125" s="1006"/>
      <c r="CM125" s="1006"/>
      <c r="CN125" s="1006"/>
      <c r="CO125" s="1007"/>
      <c r="CP125" s="928" t="s">
        <v>456</v>
      </c>
      <c r="CQ125" s="896"/>
      <c r="CR125" s="896"/>
      <c r="CS125" s="896"/>
      <c r="CT125" s="896"/>
      <c r="CU125" s="896"/>
      <c r="CV125" s="896"/>
      <c r="CW125" s="896"/>
      <c r="CX125" s="896"/>
      <c r="CY125" s="896"/>
      <c r="CZ125" s="896"/>
      <c r="DA125" s="896"/>
      <c r="DB125" s="896"/>
      <c r="DC125" s="896"/>
      <c r="DD125" s="896"/>
      <c r="DE125" s="896"/>
      <c r="DF125" s="897"/>
      <c r="DG125" s="929" t="s">
        <v>122</v>
      </c>
      <c r="DH125" s="930"/>
      <c r="DI125" s="930"/>
      <c r="DJ125" s="930"/>
      <c r="DK125" s="930"/>
      <c r="DL125" s="930" t="s">
        <v>122</v>
      </c>
      <c r="DM125" s="930"/>
      <c r="DN125" s="930"/>
      <c r="DO125" s="930"/>
      <c r="DP125" s="930"/>
      <c r="DQ125" s="930" t="s">
        <v>122</v>
      </c>
      <c r="DR125" s="930"/>
      <c r="DS125" s="930"/>
      <c r="DT125" s="930"/>
      <c r="DU125" s="930"/>
      <c r="DV125" s="931" t="s">
        <v>122</v>
      </c>
      <c r="DW125" s="931"/>
      <c r="DX125" s="931"/>
      <c r="DY125" s="931"/>
      <c r="DZ125" s="932"/>
    </row>
    <row r="126" spans="1:130" s="230" customFormat="1" ht="26.25" customHeight="1" thickBot="1" x14ac:dyDescent="0.2">
      <c r="A126" s="1056"/>
      <c r="B126" s="948"/>
      <c r="C126" s="921" t="s">
        <v>445</v>
      </c>
      <c r="D126" s="922"/>
      <c r="E126" s="922"/>
      <c r="F126" s="922"/>
      <c r="G126" s="922"/>
      <c r="H126" s="922"/>
      <c r="I126" s="922"/>
      <c r="J126" s="922"/>
      <c r="K126" s="922"/>
      <c r="L126" s="922"/>
      <c r="M126" s="922"/>
      <c r="N126" s="922"/>
      <c r="O126" s="922"/>
      <c r="P126" s="922"/>
      <c r="Q126" s="922"/>
      <c r="R126" s="922"/>
      <c r="S126" s="922"/>
      <c r="T126" s="922"/>
      <c r="U126" s="922"/>
      <c r="V126" s="922"/>
      <c r="W126" s="922"/>
      <c r="X126" s="922"/>
      <c r="Y126" s="922"/>
      <c r="Z126" s="923"/>
      <c r="AA126" s="957" t="s">
        <v>122</v>
      </c>
      <c r="AB126" s="958"/>
      <c r="AC126" s="958"/>
      <c r="AD126" s="958"/>
      <c r="AE126" s="959"/>
      <c r="AF126" s="960" t="s">
        <v>122</v>
      </c>
      <c r="AG126" s="958"/>
      <c r="AH126" s="958"/>
      <c r="AI126" s="958"/>
      <c r="AJ126" s="959"/>
      <c r="AK126" s="960" t="s">
        <v>122</v>
      </c>
      <c r="AL126" s="958"/>
      <c r="AM126" s="958"/>
      <c r="AN126" s="958"/>
      <c r="AO126" s="959"/>
      <c r="AP126" s="961" t="s">
        <v>122</v>
      </c>
      <c r="AQ126" s="962"/>
      <c r="AR126" s="962"/>
      <c r="AS126" s="962"/>
      <c r="AT126" s="96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2"/>
      <c r="CL126" s="1009"/>
      <c r="CM126" s="1009"/>
      <c r="CN126" s="1009"/>
      <c r="CO126" s="1010"/>
      <c r="CP126" s="921" t="s">
        <v>457</v>
      </c>
      <c r="CQ126" s="922"/>
      <c r="CR126" s="922"/>
      <c r="CS126" s="922"/>
      <c r="CT126" s="922"/>
      <c r="CU126" s="922"/>
      <c r="CV126" s="922"/>
      <c r="CW126" s="922"/>
      <c r="CX126" s="922"/>
      <c r="CY126" s="922"/>
      <c r="CZ126" s="922"/>
      <c r="DA126" s="922"/>
      <c r="DB126" s="922"/>
      <c r="DC126" s="922"/>
      <c r="DD126" s="922"/>
      <c r="DE126" s="922"/>
      <c r="DF126" s="923"/>
      <c r="DG126" s="924" t="s">
        <v>122</v>
      </c>
      <c r="DH126" s="925"/>
      <c r="DI126" s="925"/>
      <c r="DJ126" s="925"/>
      <c r="DK126" s="925"/>
      <c r="DL126" s="925" t="s">
        <v>122</v>
      </c>
      <c r="DM126" s="925"/>
      <c r="DN126" s="925"/>
      <c r="DO126" s="925"/>
      <c r="DP126" s="925"/>
      <c r="DQ126" s="925" t="s">
        <v>122</v>
      </c>
      <c r="DR126" s="925"/>
      <c r="DS126" s="925"/>
      <c r="DT126" s="925"/>
      <c r="DU126" s="925"/>
      <c r="DV126" s="926" t="s">
        <v>122</v>
      </c>
      <c r="DW126" s="926"/>
      <c r="DX126" s="926"/>
      <c r="DY126" s="926"/>
      <c r="DZ126" s="927"/>
    </row>
    <row r="127" spans="1:130" s="230" customFormat="1" ht="26.25" customHeight="1" x14ac:dyDescent="0.15">
      <c r="A127" s="1057"/>
      <c r="B127" s="950"/>
      <c r="C127" s="972" t="s">
        <v>458</v>
      </c>
      <c r="D127" s="964"/>
      <c r="E127" s="964"/>
      <c r="F127" s="964"/>
      <c r="G127" s="964"/>
      <c r="H127" s="964"/>
      <c r="I127" s="964"/>
      <c r="J127" s="964"/>
      <c r="K127" s="964"/>
      <c r="L127" s="964"/>
      <c r="M127" s="964"/>
      <c r="N127" s="964"/>
      <c r="O127" s="964"/>
      <c r="P127" s="964"/>
      <c r="Q127" s="964"/>
      <c r="R127" s="964"/>
      <c r="S127" s="964"/>
      <c r="T127" s="964"/>
      <c r="U127" s="964"/>
      <c r="V127" s="964"/>
      <c r="W127" s="964"/>
      <c r="X127" s="964"/>
      <c r="Y127" s="964"/>
      <c r="Z127" s="965"/>
      <c r="AA127" s="957">
        <v>7435</v>
      </c>
      <c r="AB127" s="958"/>
      <c r="AC127" s="958"/>
      <c r="AD127" s="958"/>
      <c r="AE127" s="959"/>
      <c r="AF127" s="960">
        <v>4887</v>
      </c>
      <c r="AG127" s="958"/>
      <c r="AH127" s="958"/>
      <c r="AI127" s="958"/>
      <c r="AJ127" s="959"/>
      <c r="AK127" s="960">
        <v>5622</v>
      </c>
      <c r="AL127" s="958"/>
      <c r="AM127" s="958"/>
      <c r="AN127" s="958"/>
      <c r="AO127" s="959"/>
      <c r="AP127" s="961">
        <v>0.2</v>
      </c>
      <c r="AQ127" s="962"/>
      <c r="AR127" s="962"/>
      <c r="AS127" s="962"/>
      <c r="AT127" s="963"/>
      <c r="AU127" s="232"/>
      <c r="AV127" s="232"/>
      <c r="AW127" s="232"/>
      <c r="AX127" s="1030" t="s">
        <v>459</v>
      </c>
      <c r="AY127" s="1031"/>
      <c r="AZ127" s="1031"/>
      <c r="BA127" s="1031"/>
      <c r="BB127" s="1031"/>
      <c r="BC127" s="1031"/>
      <c r="BD127" s="1031"/>
      <c r="BE127" s="1032"/>
      <c r="BF127" s="1033" t="s">
        <v>460</v>
      </c>
      <c r="BG127" s="1031"/>
      <c r="BH127" s="1031"/>
      <c r="BI127" s="1031"/>
      <c r="BJ127" s="1031"/>
      <c r="BK127" s="1031"/>
      <c r="BL127" s="1032"/>
      <c r="BM127" s="1033" t="s">
        <v>461</v>
      </c>
      <c r="BN127" s="1031"/>
      <c r="BO127" s="1031"/>
      <c r="BP127" s="1031"/>
      <c r="BQ127" s="1031"/>
      <c r="BR127" s="1031"/>
      <c r="BS127" s="1032"/>
      <c r="BT127" s="1033" t="s">
        <v>462</v>
      </c>
      <c r="BU127" s="1031"/>
      <c r="BV127" s="1031"/>
      <c r="BW127" s="1031"/>
      <c r="BX127" s="1031"/>
      <c r="BY127" s="1031"/>
      <c r="BZ127" s="1054"/>
      <c r="CA127" s="232"/>
      <c r="CB127" s="232"/>
      <c r="CC127" s="232"/>
      <c r="CD127" s="255"/>
      <c r="CE127" s="255"/>
      <c r="CF127" s="255"/>
      <c r="CG127" s="232"/>
      <c r="CH127" s="232"/>
      <c r="CI127" s="232"/>
      <c r="CJ127" s="254"/>
      <c r="CK127" s="1022"/>
      <c r="CL127" s="1009"/>
      <c r="CM127" s="1009"/>
      <c r="CN127" s="1009"/>
      <c r="CO127" s="1010"/>
      <c r="CP127" s="921" t="s">
        <v>463</v>
      </c>
      <c r="CQ127" s="922"/>
      <c r="CR127" s="922"/>
      <c r="CS127" s="922"/>
      <c r="CT127" s="922"/>
      <c r="CU127" s="922"/>
      <c r="CV127" s="922"/>
      <c r="CW127" s="922"/>
      <c r="CX127" s="922"/>
      <c r="CY127" s="922"/>
      <c r="CZ127" s="922"/>
      <c r="DA127" s="922"/>
      <c r="DB127" s="922"/>
      <c r="DC127" s="922"/>
      <c r="DD127" s="922"/>
      <c r="DE127" s="922"/>
      <c r="DF127" s="923"/>
      <c r="DG127" s="924" t="s">
        <v>122</v>
      </c>
      <c r="DH127" s="925"/>
      <c r="DI127" s="925"/>
      <c r="DJ127" s="925"/>
      <c r="DK127" s="925"/>
      <c r="DL127" s="925" t="s">
        <v>122</v>
      </c>
      <c r="DM127" s="925"/>
      <c r="DN127" s="925"/>
      <c r="DO127" s="925"/>
      <c r="DP127" s="925"/>
      <c r="DQ127" s="925" t="s">
        <v>122</v>
      </c>
      <c r="DR127" s="925"/>
      <c r="DS127" s="925"/>
      <c r="DT127" s="925"/>
      <c r="DU127" s="925"/>
      <c r="DV127" s="926" t="s">
        <v>122</v>
      </c>
      <c r="DW127" s="926"/>
      <c r="DX127" s="926"/>
      <c r="DY127" s="926"/>
      <c r="DZ127" s="927"/>
    </row>
    <row r="128" spans="1:130" s="230" customFormat="1" ht="26.25" customHeight="1" thickBot="1" x14ac:dyDescent="0.2">
      <c r="A128" s="1040" t="s">
        <v>464</v>
      </c>
      <c r="B128" s="1041"/>
      <c r="C128" s="1041"/>
      <c r="D128" s="1041"/>
      <c r="E128" s="1041"/>
      <c r="F128" s="1041"/>
      <c r="G128" s="1041"/>
      <c r="H128" s="1041"/>
      <c r="I128" s="1041"/>
      <c r="J128" s="1041"/>
      <c r="K128" s="1041"/>
      <c r="L128" s="1041"/>
      <c r="M128" s="1041"/>
      <c r="N128" s="1041"/>
      <c r="O128" s="1041"/>
      <c r="P128" s="1041"/>
      <c r="Q128" s="1041"/>
      <c r="R128" s="1041"/>
      <c r="S128" s="1041"/>
      <c r="T128" s="1041"/>
      <c r="U128" s="1041"/>
      <c r="V128" s="1041"/>
      <c r="W128" s="1042" t="s">
        <v>465</v>
      </c>
      <c r="X128" s="1042"/>
      <c r="Y128" s="1042"/>
      <c r="Z128" s="1043"/>
      <c r="AA128" s="1044">
        <v>16981</v>
      </c>
      <c r="AB128" s="1045"/>
      <c r="AC128" s="1045"/>
      <c r="AD128" s="1045"/>
      <c r="AE128" s="1046"/>
      <c r="AF128" s="1047">
        <v>14056</v>
      </c>
      <c r="AG128" s="1045"/>
      <c r="AH128" s="1045"/>
      <c r="AI128" s="1045"/>
      <c r="AJ128" s="1046"/>
      <c r="AK128" s="1047">
        <v>11636</v>
      </c>
      <c r="AL128" s="1045"/>
      <c r="AM128" s="1045"/>
      <c r="AN128" s="1045"/>
      <c r="AO128" s="1046"/>
      <c r="AP128" s="1048"/>
      <c r="AQ128" s="1049"/>
      <c r="AR128" s="1049"/>
      <c r="AS128" s="1049"/>
      <c r="AT128" s="1050"/>
      <c r="AU128" s="232"/>
      <c r="AV128" s="232"/>
      <c r="AW128" s="232"/>
      <c r="AX128" s="895" t="s">
        <v>466</v>
      </c>
      <c r="AY128" s="896"/>
      <c r="AZ128" s="896"/>
      <c r="BA128" s="896"/>
      <c r="BB128" s="896"/>
      <c r="BC128" s="896"/>
      <c r="BD128" s="896"/>
      <c r="BE128" s="897"/>
      <c r="BF128" s="1051" t="s">
        <v>122</v>
      </c>
      <c r="BG128" s="1052"/>
      <c r="BH128" s="1052"/>
      <c r="BI128" s="1052"/>
      <c r="BJ128" s="1052"/>
      <c r="BK128" s="1052"/>
      <c r="BL128" s="1053"/>
      <c r="BM128" s="1051">
        <v>15</v>
      </c>
      <c r="BN128" s="1052"/>
      <c r="BO128" s="1052"/>
      <c r="BP128" s="1052"/>
      <c r="BQ128" s="1052"/>
      <c r="BR128" s="1052"/>
      <c r="BS128" s="1053"/>
      <c r="BT128" s="1051">
        <v>20</v>
      </c>
      <c r="BU128" s="1052"/>
      <c r="BV128" s="1052"/>
      <c r="BW128" s="1052"/>
      <c r="BX128" s="1052"/>
      <c r="BY128" s="1052"/>
      <c r="BZ128" s="1075"/>
      <c r="CA128" s="255"/>
      <c r="CB128" s="255"/>
      <c r="CC128" s="255"/>
      <c r="CD128" s="255"/>
      <c r="CE128" s="255"/>
      <c r="CF128" s="255"/>
      <c r="CG128" s="232"/>
      <c r="CH128" s="232"/>
      <c r="CI128" s="232"/>
      <c r="CJ128" s="254"/>
      <c r="CK128" s="1023"/>
      <c r="CL128" s="1024"/>
      <c r="CM128" s="1024"/>
      <c r="CN128" s="1024"/>
      <c r="CO128" s="1025"/>
      <c r="CP128" s="1034" t="s">
        <v>467</v>
      </c>
      <c r="CQ128" s="726"/>
      <c r="CR128" s="726"/>
      <c r="CS128" s="726"/>
      <c r="CT128" s="726"/>
      <c r="CU128" s="726"/>
      <c r="CV128" s="726"/>
      <c r="CW128" s="726"/>
      <c r="CX128" s="726"/>
      <c r="CY128" s="726"/>
      <c r="CZ128" s="726"/>
      <c r="DA128" s="726"/>
      <c r="DB128" s="726"/>
      <c r="DC128" s="726"/>
      <c r="DD128" s="726"/>
      <c r="DE128" s="726"/>
      <c r="DF128" s="1035"/>
      <c r="DG128" s="1036" t="s">
        <v>122</v>
      </c>
      <c r="DH128" s="1037"/>
      <c r="DI128" s="1037"/>
      <c r="DJ128" s="1037"/>
      <c r="DK128" s="1037"/>
      <c r="DL128" s="1037" t="s">
        <v>122</v>
      </c>
      <c r="DM128" s="1037"/>
      <c r="DN128" s="1037"/>
      <c r="DO128" s="1037"/>
      <c r="DP128" s="1037"/>
      <c r="DQ128" s="1037" t="s">
        <v>122</v>
      </c>
      <c r="DR128" s="1037"/>
      <c r="DS128" s="1037"/>
      <c r="DT128" s="1037"/>
      <c r="DU128" s="1037"/>
      <c r="DV128" s="1038" t="s">
        <v>122</v>
      </c>
      <c r="DW128" s="1038"/>
      <c r="DX128" s="1038"/>
      <c r="DY128" s="1038"/>
      <c r="DZ128" s="1039"/>
    </row>
    <row r="129" spans="1:131" s="230" customFormat="1" ht="26.25" customHeight="1" x14ac:dyDescent="0.15">
      <c r="A129" s="933" t="s">
        <v>102</v>
      </c>
      <c r="B129" s="934"/>
      <c r="C129" s="934"/>
      <c r="D129" s="934"/>
      <c r="E129" s="934"/>
      <c r="F129" s="934"/>
      <c r="G129" s="934"/>
      <c r="H129" s="934"/>
      <c r="I129" s="934"/>
      <c r="J129" s="934"/>
      <c r="K129" s="934"/>
      <c r="L129" s="934"/>
      <c r="M129" s="934"/>
      <c r="N129" s="934"/>
      <c r="O129" s="934"/>
      <c r="P129" s="934"/>
      <c r="Q129" s="934"/>
      <c r="R129" s="934"/>
      <c r="S129" s="934"/>
      <c r="T129" s="934"/>
      <c r="U129" s="934"/>
      <c r="V129" s="934"/>
      <c r="W129" s="1069" t="s">
        <v>468</v>
      </c>
      <c r="X129" s="1070"/>
      <c r="Y129" s="1070"/>
      <c r="Z129" s="1071"/>
      <c r="AA129" s="957">
        <v>3917230</v>
      </c>
      <c r="AB129" s="958"/>
      <c r="AC129" s="958"/>
      <c r="AD129" s="958"/>
      <c r="AE129" s="959"/>
      <c r="AF129" s="960">
        <v>3833302</v>
      </c>
      <c r="AG129" s="958"/>
      <c r="AH129" s="958"/>
      <c r="AI129" s="958"/>
      <c r="AJ129" s="959"/>
      <c r="AK129" s="960">
        <v>3851959</v>
      </c>
      <c r="AL129" s="958"/>
      <c r="AM129" s="958"/>
      <c r="AN129" s="958"/>
      <c r="AO129" s="959"/>
      <c r="AP129" s="1072"/>
      <c r="AQ129" s="1073"/>
      <c r="AR129" s="1073"/>
      <c r="AS129" s="1073"/>
      <c r="AT129" s="1074"/>
      <c r="AU129" s="233"/>
      <c r="AV129" s="233"/>
      <c r="AW129" s="233"/>
      <c r="AX129" s="1064" t="s">
        <v>469</v>
      </c>
      <c r="AY129" s="922"/>
      <c r="AZ129" s="922"/>
      <c r="BA129" s="922"/>
      <c r="BB129" s="922"/>
      <c r="BC129" s="922"/>
      <c r="BD129" s="922"/>
      <c r="BE129" s="923"/>
      <c r="BF129" s="1065" t="s">
        <v>122</v>
      </c>
      <c r="BG129" s="1066"/>
      <c r="BH129" s="1066"/>
      <c r="BI129" s="1066"/>
      <c r="BJ129" s="1066"/>
      <c r="BK129" s="1066"/>
      <c r="BL129" s="1067"/>
      <c r="BM129" s="1065">
        <v>20</v>
      </c>
      <c r="BN129" s="1066"/>
      <c r="BO129" s="1066"/>
      <c r="BP129" s="1066"/>
      <c r="BQ129" s="1066"/>
      <c r="BR129" s="1066"/>
      <c r="BS129" s="1067"/>
      <c r="BT129" s="1065">
        <v>30</v>
      </c>
      <c r="BU129" s="1066"/>
      <c r="BV129" s="1066"/>
      <c r="BW129" s="1066"/>
      <c r="BX129" s="1066"/>
      <c r="BY129" s="1066"/>
      <c r="BZ129" s="1068"/>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3" t="s">
        <v>470</v>
      </c>
      <c r="B130" s="934"/>
      <c r="C130" s="934"/>
      <c r="D130" s="934"/>
      <c r="E130" s="934"/>
      <c r="F130" s="934"/>
      <c r="G130" s="934"/>
      <c r="H130" s="934"/>
      <c r="I130" s="934"/>
      <c r="J130" s="934"/>
      <c r="K130" s="934"/>
      <c r="L130" s="934"/>
      <c r="M130" s="934"/>
      <c r="N130" s="934"/>
      <c r="O130" s="934"/>
      <c r="P130" s="934"/>
      <c r="Q130" s="934"/>
      <c r="R130" s="934"/>
      <c r="S130" s="934"/>
      <c r="T130" s="934"/>
      <c r="U130" s="934"/>
      <c r="V130" s="934"/>
      <c r="W130" s="1069" t="s">
        <v>471</v>
      </c>
      <c r="X130" s="1070"/>
      <c r="Y130" s="1070"/>
      <c r="Z130" s="1071"/>
      <c r="AA130" s="957">
        <v>642479</v>
      </c>
      <c r="AB130" s="958"/>
      <c r="AC130" s="958"/>
      <c r="AD130" s="958"/>
      <c r="AE130" s="959"/>
      <c r="AF130" s="960">
        <v>636666</v>
      </c>
      <c r="AG130" s="958"/>
      <c r="AH130" s="958"/>
      <c r="AI130" s="958"/>
      <c r="AJ130" s="959"/>
      <c r="AK130" s="960">
        <v>618499</v>
      </c>
      <c r="AL130" s="958"/>
      <c r="AM130" s="958"/>
      <c r="AN130" s="958"/>
      <c r="AO130" s="959"/>
      <c r="AP130" s="1072"/>
      <c r="AQ130" s="1073"/>
      <c r="AR130" s="1073"/>
      <c r="AS130" s="1073"/>
      <c r="AT130" s="1074"/>
      <c r="AU130" s="233"/>
      <c r="AV130" s="233"/>
      <c r="AW130" s="233"/>
      <c r="AX130" s="1064" t="s">
        <v>472</v>
      </c>
      <c r="AY130" s="922"/>
      <c r="AZ130" s="922"/>
      <c r="BA130" s="922"/>
      <c r="BB130" s="922"/>
      <c r="BC130" s="922"/>
      <c r="BD130" s="922"/>
      <c r="BE130" s="923"/>
      <c r="BF130" s="1100">
        <v>7.7</v>
      </c>
      <c r="BG130" s="1101"/>
      <c r="BH130" s="1101"/>
      <c r="BI130" s="1101"/>
      <c r="BJ130" s="1101"/>
      <c r="BK130" s="1101"/>
      <c r="BL130" s="1102"/>
      <c r="BM130" s="1100">
        <v>25</v>
      </c>
      <c r="BN130" s="1101"/>
      <c r="BO130" s="1101"/>
      <c r="BP130" s="1101"/>
      <c r="BQ130" s="1101"/>
      <c r="BR130" s="1101"/>
      <c r="BS130" s="1102"/>
      <c r="BT130" s="1100">
        <v>35</v>
      </c>
      <c r="BU130" s="1101"/>
      <c r="BV130" s="1101"/>
      <c r="BW130" s="1101"/>
      <c r="BX130" s="1101"/>
      <c r="BY130" s="1101"/>
      <c r="BZ130" s="110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4"/>
      <c r="B131" s="1105"/>
      <c r="C131" s="1105"/>
      <c r="D131" s="1105"/>
      <c r="E131" s="1105"/>
      <c r="F131" s="1105"/>
      <c r="G131" s="1105"/>
      <c r="H131" s="1105"/>
      <c r="I131" s="1105"/>
      <c r="J131" s="1105"/>
      <c r="K131" s="1105"/>
      <c r="L131" s="1105"/>
      <c r="M131" s="1105"/>
      <c r="N131" s="1105"/>
      <c r="O131" s="1105"/>
      <c r="P131" s="1105"/>
      <c r="Q131" s="1105"/>
      <c r="R131" s="1105"/>
      <c r="S131" s="1105"/>
      <c r="T131" s="1105"/>
      <c r="U131" s="1105"/>
      <c r="V131" s="1105"/>
      <c r="W131" s="1106" t="s">
        <v>473</v>
      </c>
      <c r="X131" s="1107"/>
      <c r="Y131" s="1107"/>
      <c r="Z131" s="1108"/>
      <c r="AA131" s="1003">
        <v>3274751</v>
      </c>
      <c r="AB131" s="985"/>
      <c r="AC131" s="985"/>
      <c r="AD131" s="985"/>
      <c r="AE131" s="986"/>
      <c r="AF131" s="984">
        <v>3196636</v>
      </c>
      <c r="AG131" s="985"/>
      <c r="AH131" s="985"/>
      <c r="AI131" s="985"/>
      <c r="AJ131" s="986"/>
      <c r="AK131" s="984">
        <v>3233460</v>
      </c>
      <c r="AL131" s="985"/>
      <c r="AM131" s="985"/>
      <c r="AN131" s="985"/>
      <c r="AO131" s="986"/>
      <c r="AP131" s="1109"/>
      <c r="AQ131" s="1110"/>
      <c r="AR131" s="1110"/>
      <c r="AS131" s="1110"/>
      <c r="AT131" s="1111"/>
      <c r="AU131" s="233"/>
      <c r="AV131" s="233"/>
      <c r="AW131" s="233"/>
      <c r="AX131" s="1082" t="s">
        <v>474</v>
      </c>
      <c r="AY131" s="726"/>
      <c r="AZ131" s="726"/>
      <c r="BA131" s="726"/>
      <c r="BB131" s="726"/>
      <c r="BC131" s="726"/>
      <c r="BD131" s="726"/>
      <c r="BE131" s="1035"/>
      <c r="BF131" s="1083" t="s">
        <v>122</v>
      </c>
      <c r="BG131" s="1084"/>
      <c r="BH131" s="1084"/>
      <c r="BI131" s="1084"/>
      <c r="BJ131" s="1084"/>
      <c r="BK131" s="1084"/>
      <c r="BL131" s="1085"/>
      <c r="BM131" s="1083">
        <v>350</v>
      </c>
      <c r="BN131" s="1084"/>
      <c r="BO131" s="1084"/>
      <c r="BP131" s="1084"/>
      <c r="BQ131" s="1084"/>
      <c r="BR131" s="1084"/>
      <c r="BS131" s="1085"/>
      <c r="BT131" s="1086"/>
      <c r="BU131" s="1087"/>
      <c r="BV131" s="1087"/>
      <c r="BW131" s="1087"/>
      <c r="BX131" s="1087"/>
      <c r="BY131" s="1087"/>
      <c r="BZ131" s="1088"/>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89" t="s">
        <v>475</v>
      </c>
      <c r="B132" s="1090"/>
      <c r="C132" s="1090"/>
      <c r="D132" s="1090"/>
      <c r="E132" s="1090"/>
      <c r="F132" s="1090"/>
      <c r="G132" s="1090"/>
      <c r="H132" s="1090"/>
      <c r="I132" s="1090"/>
      <c r="J132" s="1090"/>
      <c r="K132" s="1090"/>
      <c r="L132" s="1090"/>
      <c r="M132" s="1090"/>
      <c r="N132" s="1090"/>
      <c r="O132" s="1090"/>
      <c r="P132" s="1090"/>
      <c r="Q132" s="1090"/>
      <c r="R132" s="1090"/>
      <c r="S132" s="1090"/>
      <c r="T132" s="1090"/>
      <c r="U132" s="1090"/>
      <c r="V132" s="1093" t="s">
        <v>476</v>
      </c>
      <c r="W132" s="1093"/>
      <c r="X132" s="1093"/>
      <c r="Y132" s="1093"/>
      <c r="Z132" s="1094"/>
      <c r="AA132" s="1095">
        <v>7.9046009909999997</v>
      </c>
      <c r="AB132" s="1096"/>
      <c r="AC132" s="1096"/>
      <c r="AD132" s="1096"/>
      <c r="AE132" s="1097"/>
      <c r="AF132" s="1098">
        <v>7.489842447</v>
      </c>
      <c r="AG132" s="1096"/>
      <c r="AH132" s="1096"/>
      <c r="AI132" s="1096"/>
      <c r="AJ132" s="1097"/>
      <c r="AK132" s="1098">
        <v>7.9069479749999996</v>
      </c>
      <c r="AL132" s="1096"/>
      <c r="AM132" s="1096"/>
      <c r="AN132" s="1096"/>
      <c r="AO132" s="1097"/>
      <c r="AP132" s="1000"/>
      <c r="AQ132" s="1001"/>
      <c r="AR132" s="1001"/>
      <c r="AS132" s="1001"/>
      <c r="AT132" s="1099"/>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1"/>
      <c r="B133" s="1092"/>
      <c r="C133" s="1092"/>
      <c r="D133" s="1092"/>
      <c r="E133" s="1092"/>
      <c r="F133" s="1092"/>
      <c r="G133" s="1092"/>
      <c r="H133" s="1092"/>
      <c r="I133" s="1092"/>
      <c r="J133" s="1092"/>
      <c r="K133" s="1092"/>
      <c r="L133" s="1092"/>
      <c r="M133" s="1092"/>
      <c r="N133" s="1092"/>
      <c r="O133" s="1092"/>
      <c r="P133" s="1092"/>
      <c r="Q133" s="1092"/>
      <c r="R133" s="1092"/>
      <c r="S133" s="1092"/>
      <c r="T133" s="1092"/>
      <c r="U133" s="1092"/>
      <c r="V133" s="1076" t="s">
        <v>477</v>
      </c>
      <c r="W133" s="1076"/>
      <c r="X133" s="1076"/>
      <c r="Y133" s="1076"/>
      <c r="Z133" s="1077"/>
      <c r="AA133" s="1078">
        <v>8.1</v>
      </c>
      <c r="AB133" s="1079"/>
      <c r="AC133" s="1079"/>
      <c r="AD133" s="1079"/>
      <c r="AE133" s="1080"/>
      <c r="AF133" s="1078">
        <v>7.8</v>
      </c>
      <c r="AG133" s="1079"/>
      <c r="AH133" s="1079"/>
      <c r="AI133" s="1079"/>
      <c r="AJ133" s="1080"/>
      <c r="AK133" s="1078">
        <v>7.7</v>
      </c>
      <c r="AL133" s="1079"/>
      <c r="AM133" s="1079"/>
      <c r="AN133" s="1079"/>
      <c r="AO133" s="1080"/>
      <c r="AP133" s="1027"/>
      <c r="AQ133" s="1028"/>
      <c r="AR133" s="1028"/>
      <c r="AS133" s="1028"/>
      <c r="AT133" s="1081"/>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95nZxEdzFw/F28ahpLzMrUmDUnUEPBVdf20bXuCLlCzJe+LOo2POQVl6XVUedh76XC3e5isq3xb3xwxF5MbpQ==" saltValue="Y0GPrHIQbSVykemh2Mi6b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J1" zoomScaleNormal="85" zoomScaleSheetLayoutView="100" workbookViewId="0">
      <selection activeCell="AJ1" sqref="AJ1"/>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To4/HcGZSdy8NVMGUhDZjH+Q9JKb+3o4Pm+PZ1S52DCE9ZrjojrW4YoswGVJEVfmIhzVZYErx+m+GXKrcjQeQQ==" saltValue="V5OiNmXlDOHZwuvWkwa34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tZHmCzkV7kLS/bqsHHvzEs9PmSjMjYmR93INjcED0dMFyyE88HCHUKK/Cw5S002B7byeXg1e3OmYO3QP5zdLg==" saltValue="RkccmpMWLp8VkAJ7XR5a4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0" zoomScaleSheetLayoutView="80" workbookViewId="0">
      <selection activeCell="AN63" sqref="AN63"/>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3"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4"/>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5" t="s">
        <v>486</v>
      </c>
      <c r="AL9" s="1116"/>
      <c r="AM9" s="1116"/>
      <c r="AN9" s="1117"/>
      <c r="AO9" s="281">
        <v>921917</v>
      </c>
      <c r="AP9" s="281">
        <v>225242</v>
      </c>
      <c r="AQ9" s="282">
        <v>243450</v>
      </c>
      <c r="AR9" s="283">
        <v>-7.5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5" t="s">
        <v>487</v>
      </c>
      <c r="AL10" s="1116"/>
      <c r="AM10" s="1116"/>
      <c r="AN10" s="1117"/>
      <c r="AO10" s="284">
        <v>118263</v>
      </c>
      <c r="AP10" s="284">
        <v>28894</v>
      </c>
      <c r="AQ10" s="285">
        <v>36828</v>
      </c>
      <c r="AR10" s="286">
        <v>-21.5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5" t="s">
        <v>488</v>
      </c>
      <c r="AL11" s="1116"/>
      <c r="AM11" s="1116"/>
      <c r="AN11" s="1117"/>
      <c r="AO11" s="284">
        <v>369406</v>
      </c>
      <c r="AP11" s="284">
        <v>90253</v>
      </c>
      <c r="AQ11" s="285">
        <v>2575</v>
      </c>
      <c r="AR11" s="286">
        <v>3405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5" t="s">
        <v>489</v>
      </c>
      <c r="AL12" s="1116"/>
      <c r="AM12" s="1116"/>
      <c r="AN12" s="1117"/>
      <c r="AO12" s="284" t="s">
        <v>490</v>
      </c>
      <c r="AP12" s="284" t="s">
        <v>490</v>
      </c>
      <c r="AQ12" s="285" t="s">
        <v>490</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5" t="s">
        <v>491</v>
      </c>
      <c r="AL13" s="1116"/>
      <c r="AM13" s="1116"/>
      <c r="AN13" s="1117"/>
      <c r="AO13" s="284">
        <v>26167</v>
      </c>
      <c r="AP13" s="284">
        <v>6393</v>
      </c>
      <c r="AQ13" s="285">
        <v>11862</v>
      </c>
      <c r="AR13" s="286">
        <v>-46.1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5" t="s">
        <v>492</v>
      </c>
      <c r="AL14" s="1116"/>
      <c r="AM14" s="1116"/>
      <c r="AN14" s="1117"/>
      <c r="AO14" s="284" t="s">
        <v>490</v>
      </c>
      <c r="AP14" s="284" t="s">
        <v>490</v>
      </c>
      <c r="AQ14" s="285">
        <v>4647</v>
      </c>
      <c r="AR14" s="286" t="s">
        <v>490</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8" t="s">
        <v>493</v>
      </c>
      <c r="AL15" s="1119"/>
      <c r="AM15" s="1119"/>
      <c r="AN15" s="1120"/>
      <c r="AO15" s="284">
        <v>-44671</v>
      </c>
      <c r="AP15" s="284">
        <v>-10914</v>
      </c>
      <c r="AQ15" s="285">
        <v>-13358</v>
      </c>
      <c r="AR15" s="286">
        <v>-18.3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8" t="s">
        <v>177</v>
      </c>
      <c r="AL16" s="1119"/>
      <c r="AM16" s="1119"/>
      <c r="AN16" s="1120"/>
      <c r="AO16" s="284">
        <v>1391082</v>
      </c>
      <c r="AP16" s="284">
        <v>339869</v>
      </c>
      <c r="AQ16" s="285">
        <v>286004</v>
      </c>
      <c r="AR16" s="286">
        <v>18.8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1" t="s">
        <v>498</v>
      </c>
      <c r="AL21" s="1122"/>
      <c r="AM21" s="1122"/>
      <c r="AN21" s="1123"/>
      <c r="AO21" s="297">
        <v>25.41</v>
      </c>
      <c r="AP21" s="298">
        <v>24.25</v>
      </c>
      <c r="AQ21" s="299">
        <v>1.1599999999999999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1" t="s">
        <v>499</v>
      </c>
      <c r="AL22" s="1122"/>
      <c r="AM22" s="1122"/>
      <c r="AN22" s="1123"/>
      <c r="AO22" s="302">
        <v>98.1</v>
      </c>
      <c r="AP22" s="303">
        <v>95.4</v>
      </c>
      <c r="AQ22" s="304">
        <v>2.7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2" t="s">
        <v>500</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3"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4"/>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9" t="s">
        <v>503</v>
      </c>
      <c r="AL32" s="1130"/>
      <c r="AM32" s="1130"/>
      <c r="AN32" s="1131"/>
      <c r="AO32" s="312">
        <v>604219</v>
      </c>
      <c r="AP32" s="312">
        <v>147623</v>
      </c>
      <c r="AQ32" s="313">
        <v>167387</v>
      </c>
      <c r="AR32" s="314">
        <v>-11.8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9" t="s">
        <v>504</v>
      </c>
      <c r="AL33" s="1130"/>
      <c r="AM33" s="1130"/>
      <c r="AN33" s="1131"/>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9" t="s">
        <v>505</v>
      </c>
      <c r="AL34" s="1130"/>
      <c r="AM34" s="1130"/>
      <c r="AN34" s="1131"/>
      <c r="AO34" s="312" t="s">
        <v>490</v>
      </c>
      <c r="AP34" s="312" t="s">
        <v>490</v>
      </c>
      <c r="AQ34" s="313">
        <v>5</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9" t="s">
        <v>506</v>
      </c>
      <c r="AL35" s="1130"/>
      <c r="AM35" s="1130"/>
      <c r="AN35" s="1131"/>
      <c r="AO35" s="312">
        <v>275206</v>
      </c>
      <c r="AP35" s="312">
        <v>67238</v>
      </c>
      <c r="AQ35" s="313">
        <v>34589</v>
      </c>
      <c r="AR35" s="314">
        <v>94.4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9" t="s">
        <v>507</v>
      </c>
      <c r="AL36" s="1130"/>
      <c r="AM36" s="1130"/>
      <c r="AN36" s="1131"/>
      <c r="AO36" s="312" t="s">
        <v>490</v>
      </c>
      <c r="AP36" s="312" t="s">
        <v>490</v>
      </c>
      <c r="AQ36" s="313">
        <v>2508</v>
      </c>
      <c r="AR36" s="314" t="s">
        <v>490</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9" t="s">
        <v>508</v>
      </c>
      <c r="AL37" s="1130"/>
      <c r="AM37" s="1130"/>
      <c r="AN37" s="1131"/>
      <c r="AO37" s="312">
        <v>5622</v>
      </c>
      <c r="AP37" s="312">
        <v>1374</v>
      </c>
      <c r="AQ37" s="313">
        <v>1525</v>
      </c>
      <c r="AR37" s="314">
        <v>-9.9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2" t="s">
        <v>509</v>
      </c>
      <c r="AL38" s="1133"/>
      <c r="AM38" s="1133"/>
      <c r="AN38" s="1134"/>
      <c r="AO38" s="315">
        <v>756</v>
      </c>
      <c r="AP38" s="315">
        <v>185</v>
      </c>
      <c r="AQ38" s="316">
        <v>44</v>
      </c>
      <c r="AR38" s="304">
        <v>320.5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2" t="s">
        <v>510</v>
      </c>
      <c r="AL39" s="1133"/>
      <c r="AM39" s="1133"/>
      <c r="AN39" s="1134"/>
      <c r="AO39" s="312">
        <v>-11636</v>
      </c>
      <c r="AP39" s="312">
        <v>-2843</v>
      </c>
      <c r="AQ39" s="313">
        <v>-7489</v>
      </c>
      <c r="AR39" s="314">
        <v>-62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9" t="s">
        <v>511</v>
      </c>
      <c r="AL40" s="1130"/>
      <c r="AM40" s="1130"/>
      <c r="AN40" s="1131"/>
      <c r="AO40" s="312">
        <v>-618499</v>
      </c>
      <c r="AP40" s="312">
        <v>-151111</v>
      </c>
      <c r="AQ40" s="313">
        <v>-138932</v>
      </c>
      <c r="AR40" s="314">
        <v>8.8000000000000007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5" t="s">
        <v>287</v>
      </c>
      <c r="AL41" s="1136"/>
      <c r="AM41" s="1136"/>
      <c r="AN41" s="1137"/>
      <c r="AO41" s="312">
        <v>255668</v>
      </c>
      <c r="AP41" s="312">
        <v>62465</v>
      </c>
      <c r="AQ41" s="313">
        <v>59636</v>
      </c>
      <c r="AR41" s="314">
        <v>4.7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4" t="s">
        <v>481</v>
      </c>
      <c r="AN49" s="1126" t="s">
        <v>514</v>
      </c>
      <c r="AO49" s="1127"/>
      <c r="AP49" s="1127"/>
      <c r="AQ49" s="1127"/>
      <c r="AR49" s="1128"/>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5"/>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1363726</v>
      </c>
      <c r="AN51" s="334">
        <v>310715</v>
      </c>
      <c r="AO51" s="335">
        <v>-7.6</v>
      </c>
      <c r="AP51" s="336">
        <v>268375</v>
      </c>
      <c r="AQ51" s="337">
        <v>-1.2</v>
      </c>
      <c r="AR51" s="338">
        <v>-6.4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534095</v>
      </c>
      <c r="AN52" s="342">
        <v>121689</v>
      </c>
      <c r="AO52" s="343">
        <v>-51.2</v>
      </c>
      <c r="AP52" s="344">
        <v>119602</v>
      </c>
      <c r="AQ52" s="345">
        <v>1.5</v>
      </c>
      <c r="AR52" s="346">
        <v>-52.7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1020035</v>
      </c>
      <c r="AN53" s="334">
        <v>235085</v>
      </c>
      <c r="AO53" s="335">
        <v>-24.3</v>
      </c>
      <c r="AP53" s="336">
        <v>301035</v>
      </c>
      <c r="AQ53" s="337">
        <v>12.2</v>
      </c>
      <c r="AR53" s="338">
        <v>-36.5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603318</v>
      </c>
      <c r="AN54" s="342">
        <v>139045</v>
      </c>
      <c r="AO54" s="343">
        <v>14.3</v>
      </c>
      <c r="AP54" s="344">
        <v>154376</v>
      </c>
      <c r="AQ54" s="345">
        <v>29.1</v>
      </c>
      <c r="AR54" s="346">
        <v>-14.8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1127637</v>
      </c>
      <c r="AN55" s="334">
        <v>267023</v>
      </c>
      <c r="AO55" s="335">
        <v>13.6</v>
      </c>
      <c r="AP55" s="336">
        <v>277467</v>
      </c>
      <c r="AQ55" s="337">
        <v>-7.8</v>
      </c>
      <c r="AR55" s="338">
        <v>21.4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702132</v>
      </c>
      <c r="AN56" s="342">
        <v>166264</v>
      </c>
      <c r="AO56" s="343">
        <v>19.600000000000001</v>
      </c>
      <c r="AP56" s="344">
        <v>128378</v>
      </c>
      <c r="AQ56" s="345">
        <v>-16.8</v>
      </c>
      <c r="AR56" s="346">
        <v>36.4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1179302</v>
      </c>
      <c r="AN57" s="334">
        <v>285545</v>
      </c>
      <c r="AO57" s="335">
        <v>6.9</v>
      </c>
      <c r="AP57" s="336">
        <v>282256</v>
      </c>
      <c r="AQ57" s="337">
        <v>1.7</v>
      </c>
      <c r="AR57" s="338">
        <v>5.2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741589</v>
      </c>
      <c r="AN58" s="342">
        <v>179562</v>
      </c>
      <c r="AO58" s="343">
        <v>8</v>
      </c>
      <c r="AP58" s="344">
        <v>145453</v>
      </c>
      <c r="AQ58" s="345">
        <v>13.3</v>
      </c>
      <c r="AR58" s="346">
        <v>-5.3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693719</v>
      </c>
      <c r="AN59" s="334">
        <v>169489</v>
      </c>
      <c r="AO59" s="335">
        <v>-40.6</v>
      </c>
      <c r="AP59" s="336">
        <v>295341</v>
      </c>
      <c r="AQ59" s="337">
        <v>4.5999999999999996</v>
      </c>
      <c r="AR59" s="338">
        <v>-45.2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475451</v>
      </c>
      <c r="AN60" s="342">
        <v>116162</v>
      </c>
      <c r="AO60" s="343">
        <v>-35.299999999999997</v>
      </c>
      <c r="AP60" s="344">
        <v>137402</v>
      </c>
      <c r="AQ60" s="345">
        <v>-5.5</v>
      </c>
      <c r="AR60" s="346">
        <v>-29.8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1076884</v>
      </c>
      <c r="AN61" s="349">
        <v>253571</v>
      </c>
      <c r="AO61" s="350">
        <v>-10.4</v>
      </c>
      <c r="AP61" s="351">
        <v>284895</v>
      </c>
      <c r="AQ61" s="352">
        <v>1.9</v>
      </c>
      <c r="AR61" s="338">
        <v>-12.3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611317</v>
      </c>
      <c r="AN62" s="342">
        <v>144544</v>
      </c>
      <c r="AO62" s="343">
        <v>-8.9</v>
      </c>
      <c r="AP62" s="344">
        <v>137042</v>
      </c>
      <c r="AQ62" s="345">
        <v>4.3</v>
      </c>
      <c r="AR62" s="346">
        <v>-13.2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kScgi0EQfQSHGEd0w0XmH8nb1zlUAQs54XLL1aoczglM2CtnHvJTFjlSpQwjocltLaGQ3pYjAuGCyodTAQQpbA==" saltValue="Bk4zVwUEOveAnbHC3L8IF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0" spans="125:125" ht="13.5" hidden="1" customHeight="1" x14ac:dyDescent="0.15"/>
    <row r="121" spans="125:125" ht="13.5" hidden="1" customHeight="1" x14ac:dyDescent="0.15">
      <c r="DU121" s="259"/>
    </row>
  </sheetData>
  <sheetProtection algorithmName="SHA-512" hashValue="wR/VDeBkJSQe6iKlo+ARHLSG6b0sbV9SLvpHg82c2xeQ7F98mAcDLmfGbLuPva+3qXbeNvW0PdosrmJrl4MOLg==" saltValue="TIEsHR+oFKPb0nEmx5iH5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CFNUhLs2l8JJ0biUAR7cMzMI3Xnx5wFUrK3NTrT5x7bN5+hz0YLd4BVCxmh98xarWSftuOe4FKy76oIT95wvBQ==" saltValue="MyG+bR+TE24LETahun/SL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8" t="s">
        <v>3</v>
      </c>
      <c r="D47" s="1138"/>
      <c r="E47" s="1139"/>
      <c r="F47" s="11">
        <v>79.790000000000006</v>
      </c>
      <c r="G47" s="12">
        <v>73.47</v>
      </c>
      <c r="H47" s="12">
        <v>68.31</v>
      </c>
      <c r="I47" s="12">
        <v>64.89</v>
      </c>
      <c r="J47" s="13">
        <v>61.16</v>
      </c>
    </row>
    <row r="48" spans="2:10" ht="57.75" customHeight="1" x14ac:dyDescent="0.15">
      <c r="B48" s="14"/>
      <c r="C48" s="1140" t="s">
        <v>4</v>
      </c>
      <c r="D48" s="1140"/>
      <c r="E48" s="1141"/>
      <c r="F48" s="15">
        <v>7.62</v>
      </c>
      <c r="G48" s="16">
        <v>5.71</v>
      </c>
      <c r="H48" s="16">
        <v>9.69</v>
      </c>
      <c r="I48" s="16">
        <v>10.37</v>
      </c>
      <c r="J48" s="17">
        <v>6.78</v>
      </c>
    </row>
    <row r="49" spans="2:10" ht="57.75" customHeight="1" thickBot="1" x14ac:dyDescent="0.2">
      <c r="B49" s="18"/>
      <c r="C49" s="1142" t="s">
        <v>5</v>
      </c>
      <c r="D49" s="1142"/>
      <c r="E49" s="1143"/>
      <c r="F49" s="19" t="s">
        <v>533</v>
      </c>
      <c r="G49" s="20" t="s">
        <v>534</v>
      </c>
      <c r="H49" s="20">
        <v>0.51</v>
      </c>
      <c r="I49" s="20" t="s">
        <v>535</v>
      </c>
      <c r="J49" s="21" t="s">
        <v>536</v>
      </c>
    </row>
    <row r="50" spans="2:10" x14ac:dyDescent="0.15"/>
  </sheetData>
  <sheetProtection algorithmName="SHA-512" hashValue="aW0jR9N/s/ogN23jBB640MBqHHD2FO/IL2sxXmVuI60AqD4Noqifi47E+gEQ12EkZqeTJo1HjIZQHUatVP6ekw==" saltValue="rjRAJSit1gxK5Ng+FHUoI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2025-03-13T10:25:03Z</cp:lastPrinted>
  <dcterms:created xsi:type="dcterms:W3CDTF">2025-02-19T00:18:27Z</dcterms:created>
  <dcterms:modified xsi:type="dcterms:W3CDTF">2025-09-08T00:59:18Z</dcterms:modified>
  <cp:category/>
</cp:coreProperties>
</file>