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0_市町村係\R7年度市町村係共有\071公営企業\02照会\260128 公営企業に係る経営比較分析表（令和６年度決算）の分析・公表について\05局確認\02市町村から（①回目確認事項は全団体回答済）\17雄武町　水道△　公共△　病院△\"/>
    </mc:Choice>
  </mc:AlternateContent>
  <xr:revisionPtr revIDLastSave="0" documentId="13_ncr:1_{8CC9F0B4-B41A-49E0-B6C1-C4DA8E823F2C}" xr6:coauthVersionLast="47" xr6:coauthVersionMax="47" xr10:uidLastSave="{00000000-0000-0000-0000-000000000000}"/>
  <workbookProtection workbookAlgorithmName="SHA-512" workbookHashValue="css1MVEjjNjkKKQFfDeWuhiT8baSCQytjA+Pygq+WaLxcVe3ynIUlINd1M45OyYgYoJ6P6RCRivVmauy05bsvg==" workbookSaltValue="+vyAk+MPdIuFBeofrYYPx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P10" i="4"/>
  <c r="AT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<sst xmlns="http://schemas.openxmlformats.org/spreadsheetml/2006/main" count="319" uniqueCount="116">
  <si>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</si>
  <si>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</si>
  <si>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</si>
  <si>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</si>
  <si>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</si>
  <si>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</si>
  <si>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</si>
  <si>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</si>
  <si>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</si>
  <si>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</si>
  <si>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</si>
  <si>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</si>
  <si>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</si>
  <si>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</si>
  <si>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</si>
  <si>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</si>
  <si>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</si>
  <si>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</si>
  <si>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</si>
  <si>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</si>
  <si>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</si>
  <si>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</si>
  <si>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</si>
  <si>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</si>
  <si>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</si>
  <si>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</si>
  <si>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</si>
  <si>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</si>
  <si>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</si>
  <si>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</si>
  <si>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</si>
  <si>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</si>
  <si>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</si>
  <si>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</si>
  <si>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</si>
  <si>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</si>
  <si>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</si>
  <si>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</si>
  <si>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</si>
  <si>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</si>
  <si>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</si>
  <si>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</si>
  <si>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</si>
  <si>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</si>
  <si>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</si>
  <si>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</si>
  <si>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</si>
  <si>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</si>
  <si>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</si>
  <si>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</si>
  <si>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</si>
  <si>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</si>
  <si>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</si>
  <si>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</si>
  <si>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</si>
  <si>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</si>
  <si>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</si>
  <si>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</si>
  <si>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</si>
  <si>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</si>
  <si>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</si>
  <si>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</si>
  <si>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</si>
  <si>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</si>
  <si>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</si>
  <si>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</si>
  <si>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</si>
  <si>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</si>
  <si>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</si>
  <si>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</si>
  <si>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</si>
  <si>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</si>
  <si>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</si>
  <si>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</si>
  <si>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</si>
  <si>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</si>
  <si>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</si>
  <si>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</si>
  <si>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</si>
  <si>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</si>
  <si>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</si>
  <si>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</si>
  <si>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</si>
  <si>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</si>
  <si>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</si>
  <si>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</si>
  <si>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</si>
  <si>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</si>
  <si>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</si>
  <si>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</si>
  <si>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</si>
  <si>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</si>
  <si>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</si>
  <si>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</si>
  <si>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</si>
  <si>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</si>
  <si>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雄武町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</si>
  <si>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</si>
  <si>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</si>
  <si>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</si>
  <si>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</si>
  <si>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</si>
  <si>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</si>
  <si>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</si>
  <si>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</si>
  <si>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</si>
  <si>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</si>
  <si>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</si>
  <si>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</si>
  <si>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</si>
  <si>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</si>
  <si>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</si>
  <si>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</si>
  <si>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公共下水道は、平成4年度に管渠を布設、平成7年度に供用を開始しており、耐用年数から判断すると令和23年度から更新が必要となる見込みである。平成29年度には中長期的な施設状態を予測しつつ計画的、効率的に管理するストックマネジメント計画を策定したことから、今後は、計画に基づき、更新を進める予定である。</t>
    <phoneticPr fontId="4"/>
  </si>
  <si>
    <t>　急速な人口減少に伴うサービス需要の減退により、使用料収入が減少している。
　この状況を解消すべきでありながら、専門知識を持つ職員の不足や採用難による人材確保の困難も深刻化している。また、近年の物価高騰による電気料金や資材・労務単価の急増が営業費用の増加につながり、経営に大きく影響しているのが実情である。
　これらを踏まえ、抜本的な改革が、不可避の課題となっていることから、令和7年度に策定を進めている経営戦略に基づき、経営基盤の強化に努めていく。</t>
    <rPh sb="24" eb="27">
      <t>シヨウリョウ</t>
    </rPh>
    <rPh sb="112" eb="114">
      <t>ロウム</t>
    </rPh>
    <rPh sb="114" eb="116">
      <t>タンカ</t>
    </rPh>
    <phoneticPr fontId="4"/>
  </si>
  <si>
    <t>①経常収支比率・・・100％を上回ってはいるが、一般会計繰入金に依存していることから、より一層の支出削減に努めることとする。
②累積欠損金比率・・・0％ではあるが、一般会計繰入金に依存していることから、より一層の経営改善に努めることとする。
③流動比率・・・流動負債に占める企業債の割合が高いことにより、低い水準にあるが、今後は、企業会計移行による会計方式の変更等もあり、流動資産が増加する見込みである。
④企業債残高対給水収益比率・・・平均を下回っており、著しく高い水準ではないが、企業債借入の際には、できる限り償還額の範囲内に留め、減少に努めていく。
⑤経費回収率・・・100％を下回っていることから、今後は料金改定も視野に入れつつ、支出費用の見直しなど経費回収率の向上に努めていく。
⑥汚水処理原価・・・有収水量に占める汚水処理費の増加により、汚水処理原価が増加し、類似団体平均よりも高いことから、今後も汚水処理費全般の抑制に努めていく。
⑦施設利用率・・・一部の水産加工場は接続されたものの、当初見込んでいたほど接続が進んでいないため、類似団体より低い状況となっていることから、引き続き、啓蒙活動を行い、水洗化率の向上を図り、施設利用率の向上に努めていく。
⑧水洗化率・・・類似団体平均を上回ってはいるものの、引き続き、啓蒙活動を行い、水洗化率の向上を図っていく。</t>
    <rPh sb="329" eb="331">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</si>
</sst>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E75-42F1-8B3C-075AAC2732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9E75-42F1-8B3C-075AAC2732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32.83</c:v>
                </c:pt>
              </c:numCache>
            </c:numRef>
          </c:val>
          <c:extLst>
            <c:ext xmlns:c16="http://schemas.microsoft.com/office/drawing/2014/chart" uri="{C3380CC4-5D6E-409C-BE32-E72D297353CC}">
              <c16:uniqueId val="{00000000-2A56-44A5-AA61-5539FF2FE0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2A56-44A5-AA61-5539FF2FE0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84.02</c:v>
                </c:pt>
              </c:numCache>
            </c:numRef>
          </c:val>
          <c:extLst>
            <c:ext xmlns:c16="http://schemas.microsoft.com/office/drawing/2014/chart" uri="{C3380CC4-5D6E-409C-BE32-E72D297353CC}">
              <c16:uniqueId val="{00000000-F060-4975-BBF7-D9AEB54046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F060-4975-BBF7-D9AEB54046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c:v>
                </c:pt>
              </c:numCache>
            </c:numRef>
          </c:val>
          <c:extLst>
            <c:ext xmlns:c16="http://schemas.microsoft.com/office/drawing/2014/chart" uri="{C3380CC4-5D6E-409C-BE32-E72D297353CC}">
              <c16:uniqueId val="{00000000-C81B-47ED-88DD-1A53A40298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C81B-47ED-88DD-1A53A40298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48.51</c:v>
                </c:pt>
              </c:numCache>
            </c:numRef>
          </c:val>
          <c:extLst>
            <c:ext xmlns:c16="http://schemas.microsoft.com/office/drawing/2014/chart" uri="{C3380CC4-5D6E-409C-BE32-E72D297353CC}">
              <c16:uniqueId val="{00000000-2AE5-4E76-884D-ED242506C5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2AE5-4E76-884D-ED242506C5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11-4527-A086-A05C068EBA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511-4527-A086-A05C068EBA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2F-438A-A874-FCA2A38772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C12F-438A-A874-FCA2A38772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22.94</c:v>
                </c:pt>
              </c:numCache>
            </c:numRef>
          </c:val>
          <c:extLst>
            <c:ext xmlns:c16="http://schemas.microsoft.com/office/drawing/2014/chart" uri="{C3380CC4-5D6E-409C-BE32-E72D297353CC}">
              <c16:uniqueId val="{00000000-58F3-4DEB-AB86-15787A395E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58F3-4DEB-AB86-15787A395E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916.57</c:v>
                </c:pt>
              </c:numCache>
            </c:numRef>
          </c:val>
          <c:extLst>
            <c:ext xmlns:c16="http://schemas.microsoft.com/office/drawing/2014/chart" uri="{C3380CC4-5D6E-409C-BE32-E72D297353CC}">
              <c16:uniqueId val="{00000000-8998-4D0D-91B7-5DD0A01D8B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8998-4D0D-91B7-5DD0A01D8B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44.96</c:v>
                </c:pt>
              </c:numCache>
            </c:numRef>
          </c:val>
          <c:extLst>
            <c:ext xmlns:c16="http://schemas.microsoft.com/office/drawing/2014/chart" uri="{C3380CC4-5D6E-409C-BE32-E72D297353CC}">
              <c16:uniqueId val="{00000000-987C-4FDF-BA21-0AC5DC5D71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987C-4FDF-BA21-0AC5DC5D71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406.66</c:v>
                </c:pt>
              </c:numCache>
            </c:numRef>
          </c:val>
          <c:extLst>
            <c:ext xmlns:c16="http://schemas.microsoft.com/office/drawing/2014/chart" uri="{C3380CC4-5D6E-409C-BE32-E72D297353CC}">
              <c16:uniqueId val="{00000000-44AC-4D71-8D2F-A264C6065D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44AC-4D71-8D2F-A264C6065D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3" zoomScale="115" zoomScaleNormal="11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北海道　雄武町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4033</v>
      </c>
      <c r="AM8" s="41"/>
      <c r="AN8" s="41"/>
      <c r="AO8" s="41"/>
      <c r="AP8" s="41"/>
      <c r="AQ8" s="41"/>
      <c r="AR8" s="41"/>
      <c r="AS8" s="41"/>
      <c r="AT8" s="34">
        <f>データ!T6</f>
        <v>636.88</v>
      </c>
      <c r="AU8" s="34"/>
      <c r="AV8" s="34"/>
      <c r="AW8" s="34"/>
      <c r="AX8" s="34"/>
      <c r="AY8" s="34"/>
      <c r="AZ8" s="34"/>
      <c r="BA8" s="34"/>
      <c r="BB8" s="34">
        <f>データ!U6</f>
        <v>6.33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77.150000000000006</v>
      </c>
      <c r="J10" s="34"/>
      <c r="K10" s="34"/>
      <c r="L10" s="34"/>
      <c r="M10" s="34"/>
      <c r="N10" s="34"/>
      <c r="O10" s="34"/>
      <c r="P10" s="34">
        <f>データ!P6</f>
        <v>77.22</v>
      </c>
      <c r="Q10" s="34"/>
      <c r="R10" s="34"/>
      <c r="S10" s="34"/>
      <c r="T10" s="34"/>
      <c r="U10" s="34"/>
      <c r="V10" s="34"/>
      <c r="W10" s="34">
        <f>データ!Q6</f>
        <v>80</v>
      </c>
      <c r="X10" s="34"/>
      <c r="Y10" s="34"/>
      <c r="Z10" s="34"/>
      <c r="AA10" s="34"/>
      <c r="AB10" s="34"/>
      <c r="AC10" s="34"/>
      <c r="AD10" s="41">
        <f>データ!R6</f>
        <v>3590</v>
      </c>
      <c r="AE10" s="41"/>
      <c r="AF10" s="41"/>
      <c r="AG10" s="41"/>
      <c r="AH10" s="41"/>
      <c r="AI10" s="41"/>
      <c r="AJ10" s="41"/>
      <c r="AK10" s="2"/>
      <c r="AL10" s="41">
        <f>データ!V6</f>
        <v>3122</v>
      </c>
      <c r="AM10" s="41"/>
      <c r="AN10" s="41"/>
      <c r="AO10" s="41"/>
      <c r="AP10" s="41"/>
      <c r="AQ10" s="41"/>
      <c r="AR10" s="41"/>
      <c r="AS10" s="41"/>
      <c r="AT10" s="34">
        <f>データ!W6</f>
        <v>1.73</v>
      </c>
      <c r="AU10" s="34"/>
      <c r="AV10" s="34"/>
      <c r="AW10" s="34"/>
      <c r="AX10" s="34"/>
      <c r="AY10" s="34"/>
      <c r="AZ10" s="34"/>
      <c r="BA10" s="34"/>
      <c r="BB10" s="34">
        <f>データ!X6</f>
        <v>1804.62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115</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qYgP/OCYBbP7Ix+v8Hj7IxT3QqK4oapCpXSw5coKXrIr6FU0UJxb+UXxQZZVt92JhnFjxy7X89A2JvZp8ng9Q==" saltValue="74CeYFvtsb7E2D9giD6C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15636</v>
      </c>
      <c r="D6" s="19">
        <f t="shared" si="3"/>
        <v>46</v>
      </c>
      <c r="E6" s="19">
        <f t="shared" si="3"/>
        <v>17</v>
      </c>
      <c r="F6" s="19">
        <f t="shared" si="3"/>
        <v>1</v>
      </c>
      <c r="G6" s="19">
        <f t="shared" si="3"/>
        <v>0</v>
      </c>
      <c r="H6" s="19" t="str">
        <f t="shared" si="3"/>
        <v>北海道　雄武町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77.150000000000006</v>
      </c>
      <c r="P6" s="20">
        <f t="shared" si="3"/>
        <v>77.22</v>
      </c>
      <c r="Q6" s="20">
        <f t="shared" si="3"/>
        <v>80</v>
      </c>
      <c r="R6" s="20">
        <f t="shared" si="3"/>
        <v>3590</v>
      </c>
      <c r="S6" s="20">
        <f t="shared" si="3"/>
        <v>4033</v>
      </c>
      <c r="T6" s="20">
        <f t="shared" si="3"/>
        <v>636.88</v>
      </c>
      <c r="U6" s="20">
        <f t="shared" si="3"/>
        <v>6.33</v>
      </c>
      <c r="V6" s="20">
        <f t="shared" si="3"/>
        <v>3122</v>
      </c>
      <c r="W6" s="20">
        <f t="shared" si="3"/>
        <v>1.73</v>
      </c>
      <c r="X6" s="20">
        <f t="shared" si="3"/>
        <v>1804.62</v>
      </c>
      <c r="Y6" s="21" t="str">
        <f>IF(Y7="",NA(),Y7)</f>
        <v>-</v>
      </c>
      <c r="Z6" s="21" t="str">
        <f t="shared" ref="Z6:AH6" si="4">IF(Z7="",NA(),Z7)</f>
        <v>-</v>
      </c>
      <c r="AA6" s="21" t="str">
        <f t="shared" si="4"/>
        <v>-</v>
      </c>
      <c r="AB6" s="21" t="str">
        <f t="shared" si="4"/>
        <v>-</v>
      </c>
      <c r="AC6" s="21">
        <f t="shared" si="4"/>
        <v>100.6</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22.94</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916.57</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44.96</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406.66</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32.83</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84.02</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48.51</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15636</v>
      </c>
      <c r="D7" s="23">
        <v>46</v>
      </c>
      <c r="E7" s="23">
        <v>17</v>
      </c>
      <c r="F7" s="23">
        <v>1</v>
      </c>
      <c r="G7" s="23">
        <v>0</v>
      </c>
      <c r="H7" s="23" t="s">
        <v>96</v>
      </c>
      <c r="I7" s="23" t="s">
        <v>97</v>
      </c>
      <c r="J7" s="23" t="s">
        <v>98</v>
      </c>
      <c r="K7" s="23" t="s">
        <v>99</v>
      </c>
      <c r="L7" s="23" t="s">
        <v>100</v>
      </c>
      <c r="M7" s="23" t="s">
        <v>101</v>
      </c>
      <c r="N7" s="24" t="s">
        <v>102</v>
      </c>
      <c r="O7" s="24">
        <v>77.150000000000006</v>
      </c>
      <c r="P7" s="24">
        <v>77.22</v>
      </c>
      <c r="Q7" s="24">
        <v>80</v>
      </c>
      <c r="R7" s="24">
        <v>3590</v>
      </c>
      <c r="S7" s="24">
        <v>4033</v>
      </c>
      <c r="T7" s="24">
        <v>636.88</v>
      </c>
      <c r="U7" s="24">
        <v>6.33</v>
      </c>
      <c r="V7" s="24">
        <v>3122</v>
      </c>
      <c r="W7" s="24">
        <v>1.73</v>
      </c>
      <c r="X7" s="24">
        <v>1804.62</v>
      </c>
      <c r="Y7" s="24" t="s">
        <v>102</v>
      </c>
      <c r="Z7" s="24" t="s">
        <v>102</v>
      </c>
      <c r="AA7" s="24" t="s">
        <v>102</v>
      </c>
      <c r="AB7" s="24" t="s">
        <v>102</v>
      </c>
      <c r="AC7" s="24">
        <v>100.6</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22.94</v>
      </c>
      <c r="AZ7" s="24" t="s">
        <v>102</v>
      </c>
      <c r="BA7" s="24" t="s">
        <v>102</v>
      </c>
      <c r="BB7" s="24" t="s">
        <v>102</v>
      </c>
      <c r="BC7" s="24" t="s">
        <v>102</v>
      </c>
      <c r="BD7" s="24">
        <v>56.13</v>
      </c>
      <c r="BE7" s="24">
        <v>82.75</v>
      </c>
      <c r="BF7" s="24" t="s">
        <v>102</v>
      </c>
      <c r="BG7" s="24" t="s">
        <v>102</v>
      </c>
      <c r="BH7" s="24" t="s">
        <v>102</v>
      </c>
      <c r="BI7" s="24" t="s">
        <v>102</v>
      </c>
      <c r="BJ7" s="24">
        <v>916.57</v>
      </c>
      <c r="BK7" s="24" t="s">
        <v>102</v>
      </c>
      <c r="BL7" s="24" t="s">
        <v>102</v>
      </c>
      <c r="BM7" s="24" t="s">
        <v>102</v>
      </c>
      <c r="BN7" s="24" t="s">
        <v>102</v>
      </c>
      <c r="BO7" s="24">
        <v>1343.89</v>
      </c>
      <c r="BP7" s="24">
        <v>602.55999999999995</v>
      </c>
      <c r="BQ7" s="24" t="s">
        <v>102</v>
      </c>
      <c r="BR7" s="24" t="s">
        <v>102</v>
      </c>
      <c r="BS7" s="24" t="s">
        <v>102</v>
      </c>
      <c r="BT7" s="24" t="s">
        <v>102</v>
      </c>
      <c r="BU7" s="24">
        <v>44.96</v>
      </c>
      <c r="BV7" s="24" t="s">
        <v>102</v>
      </c>
      <c r="BW7" s="24" t="s">
        <v>102</v>
      </c>
      <c r="BX7" s="24" t="s">
        <v>102</v>
      </c>
      <c r="BY7" s="24" t="s">
        <v>102</v>
      </c>
      <c r="BZ7" s="24">
        <v>72.84</v>
      </c>
      <c r="CA7" s="24">
        <v>97.94</v>
      </c>
      <c r="CB7" s="24" t="s">
        <v>102</v>
      </c>
      <c r="CC7" s="24" t="s">
        <v>102</v>
      </c>
      <c r="CD7" s="24" t="s">
        <v>102</v>
      </c>
      <c r="CE7" s="24" t="s">
        <v>102</v>
      </c>
      <c r="CF7" s="24">
        <v>406.66</v>
      </c>
      <c r="CG7" s="24" t="s">
        <v>102</v>
      </c>
      <c r="CH7" s="24" t="s">
        <v>102</v>
      </c>
      <c r="CI7" s="24" t="s">
        <v>102</v>
      </c>
      <c r="CJ7" s="24" t="s">
        <v>102</v>
      </c>
      <c r="CK7" s="24">
        <v>232.33</v>
      </c>
      <c r="CL7" s="24">
        <v>140.97999999999999</v>
      </c>
      <c r="CM7" s="24" t="s">
        <v>102</v>
      </c>
      <c r="CN7" s="24" t="s">
        <v>102</v>
      </c>
      <c r="CO7" s="24" t="s">
        <v>102</v>
      </c>
      <c r="CP7" s="24" t="s">
        <v>102</v>
      </c>
      <c r="CQ7" s="24">
        <v>32.83</v>
      </c>
      <c r="CR7" s="24" t="s">
        <v>102</v>
      </c>
      <c r="CS7" s="24" t="s">
        <v>102</v>
      </c>
      <c r="CT7" s="24" t="s">
        <v>102</v>
      </c>
      <c r="CU7" s="24" t="s">
        <v>102</v>
      </c>
      <c r="CV7" s="24">
        <v>48.92</v>
      </c>
      <c r="CW7" s="24">
        <v>60.13</v>
      </c>
      <c r="CX7" s="24" t="s">
        <v>102</v>
      </c>
      <c r="CY7" s="24" t="s">
        <v>102</v>
      </c>
      <c r="CZ7" s="24" t="s">
        <v>102</v>
      </c>
      <c r="DA7" s="24" t="s">
        <v>102</v>
      </c>
      <c r="DB7" s="24">
        <v>84.02</v>
      </c>
      <c r="DC7" s="24" t="s">
        <v>102</v>
      </c>
      <c r="DD7" s="24" t="s">
        <v>102</v>
      </c>
      <c r="DE7" s="24" t="s">
        <v>102</v>
      </c>
      <c r="DF7" s="24" t="s">
        <v>102</v>
      </c>
      <c r="DG7" s="24">
        <v>80.760000000000005</v>
      </c>
      <c r="DH7" s="24">
        <v>96</v>
      </c>
      <c r="DI7" s="24" t="s">
        <v>102</v>
      </c>
      <c r="DJ7" s="24" t="s">
        <v>102</v>
      </c>
      <c r="DK7" s="24" t="s">
        <v>102</v>
      </c>
      <c r="DL7" s="24" t="s">
        <v>102</v>
      </c>
      <c r="DM7" s="24">
        <v>48.51</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福士＿翔</cp:lastModifiedBy>
  <cp:lastPrinted>2026-02-05T14:40:53Z</cp:lastPrinted>
  <dcterms:created xsi:type="dcterms:W3CDTF">2025-12-23T05:55:54Z</dcterms:created>
  <dcterms:modified xsi:type="dcterms:W3CDTF">2026-02-05T14:40:54Z</dcterms:modified>
  <cp:category/>
</cp:coreProperties>
</file>