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mkensetsu07\Desktop\【経営比較分析表】2021_015636_47_010\"/>
    </mc:Choice>
  </mc:AlternateContent>
  <workbookProtection workbookAlgorithmName="SHA-512" workbookHashValue="Ilc7Ygh1PHsBCL5MsJNPPGZgTwkw7tqL7o1eWhPmKtSr9mtrhzwjHfzk9EtiHyfo3T4fBaMHdGlDTDneMuenyg==" workbookSaltValue="2SRcgy7kmDoAJdo8nfgdnw=="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<sst xmlns="http://schemas.openxmlformats.org/spreadsheetml/2006/main" count="233" uniqueCount="116">
  <si>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</si>
  <si>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</si>
  <si>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</si>
  <si>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</si>
  <si>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</si>
  <si>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</si>
  <si>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</si>
  <si>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</si>
  <si>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</si>
  <si>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</si>
  <si>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</si>
  <si>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</si>
  <si>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</si>
  <si>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</si>
  <si>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</si>
  <si>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</si>
  <si>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</si>
  <si>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</si>
  <si>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</si>
  <si>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</si>
  <si>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</si>
  <si>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</si>
  <si>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</si>
  <si>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</si>
  <si>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</si>
  <si>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</si>
  <si>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</si>
  <si>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</si>
  <si>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</si>
  <si>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</si>
  <si>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</si>
  <si>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</si>
  <si>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</si>
  <si>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</si>
  <si>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</si>
  <si>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</si>
  <si>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</si>
  <si>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</si>
  <si>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</si>
  <si>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</si>
  <si>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</si>
  <si>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</si>
  <si>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</si>
  <si>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</si>
  <si>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</si>
  <si>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</si>
  <si>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</si>
  <si>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</si>
  <si>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</si>
  <si>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</si>
  <si>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</si>
  <si>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</si>
  <si>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</si>
  <si>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</si>
  <si>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</si>
  <si>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</si>
  <si>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</si>
  <si>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</si>
  <si>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</si>
  <si>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</si>
  <si>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</si>
  <si>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</si>
  <si>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</si>
  <si>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</si>
  <si>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</si>
  <si>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</si>
  <si>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</si>
  <si>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</si>
  <si>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</si>
  <si>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</si>
  <si>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</si>
  <si>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</si>
  <si>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</si>
  <si>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</si>
  <si>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</si>
  <si>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</si>
  <si>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</si>
  <si>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</si>
  <si>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</si>
  <si>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</si>
  <si>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</si>
  <si>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</si>
  <si>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</si>
  <si>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</si>
  <si>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</si>
  <si>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</si>
  <si>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</si>
  <si>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</si>
  <si>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</si>
  <si>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</si>
  <si>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</si>
  <si>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</si>
  <si>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</si>
  <si>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</si>
  <si>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</si>
  <si>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雄武町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</si>
  <si>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</si>
  <si>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</si>
  <si>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</si>
  <si>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</si>
  <si>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</si>
  <si>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</si>
  <si>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</si>
  <si>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</si>
  <si>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</si>
  <si>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</si>
  <si>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</si>
  <si>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</si>
  <si>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</si>
  <si>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</si>
  <si>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</si>
  <si>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</si>
  <si>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</si>
  <si>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給水人口や使用水量の減少は今後も進み、ますます厳しい経営状況が予想されるものの、住民の日常生活になくてはならないライフラインとして持続的、安定的に安全安心な水道水を提供することが必要であり、不断の努力が求められる。
　さらに、H29年度に策定した経営戦略に基づき、更なる経営基盤の強化に努めていく。</t>
    <rPh sb="1" eb="3">
      <t>キュウスイ</t>
    </rPh>
    <rPh sb="3" eb="5">
      <t>ジンコウ</t>
    </rPh>
    <rPh sb="6" eb="8">
      <t>シヨウ</t>
    </rPh>
    <rPh sb="8" eb="10">
      <t>スイリョウ</t>
    </rPh>
    <rPh sb="11" eb="13">
      <t>ゲンショウ</t>
    </rPh>
    <rPh sb="14" eb="16">
      <t>コンゴ</t>
    </rPh>
    <rPh sb="17" eb="18">
      <t>スス</t>
    </rPh>
    <rPh sb="24" eb="25">
      <t>キビ</t>
    </rPh>
    <rPh sb="27" eb="29">
      <t>ケイエイ</t>
    </rPh>
    <rPh sb="29" eb="31">
      <t>ジョウキョウ</t>
    </rPh>
    <rPh sb="32" eb="34">
      <t>ヨソウ</t>
    </rPh>
    <rPh sb="41" eb="43">
      <t>ジュウミン</t>
    </rPh>
    <rPh sb="44" eb="46">
      <t>ニチジョウ</t>
    </rPh>
    <rPh sb="46" eb="48">
      <t>セイカツ</t>
    </rPh>
    <rPh sb="66" eb="69">
      <t>ジゾクテキ</t>
    </rPh>
    <rPh sb="70" eb="73">
      <t>アンテイテキ</t>
    </rPh>
    <rPh sb="74" eb="78">
      <t>アンゼンアンシン</t>
    </rPh>
    <rPh sb="79" eb="82">
      <t>スイドウスイ</t>
    </rPh>
    <rPh sb="83" eb="85">
      <t>テイキョウ</t>
    </rPh>
    <rPh sb="90" eb="92">
      <t>ヒツヨウ</t>
    </rPh>
    <rPh sb="96" eb="98">
      <t>フダン</t>
    </rPh>
    <rPh sb="99" eb="101">
      <t>ドリョク</t>
    </rPh>
    <rPh sb="102" eb="103">
      <t>モト</t>
    </rPh>
    <rPh sb="117" eb="118">
      <t>ネン</t>
    </rPh>
    <rPh sb="118" eb="119">
      <t>ド</t>
    </rPh>
    <rPh sb="120" eb="122">
      <t>サクテイ</t>
    </rPh>
    <rPh sb="124" eb="126">
      <t>ケイエイ</t>
    </rPh>
    <rPh sb="126" eb="128">
      <t>センリャク</t>
    </rPh>
    <rPh sb="129" eb="130">
      <t>モト</t>
    </rPh>
    <rPh sb="133" eb="134">
      <t>サラ</t>
    </rPh>
    <rPh sb="136" eb="138">
      <t>ケイエイ</t>
    </rPh>
    <rPh sb="138" eb="140">
      <t>キバン</t>
    </rPh>
    <rPh sb="141" eb="143">
      <t>キョウカ</t>
    </rPh>
    <rPh sb="144" eb="145">
      <t>ツト</t>
    </rPh>
    <phoneticPr fontId="4"/>
  </si>
  <si>
    <t>③管路更新率
　老朽配水管の更新は補助事業により進めているところであり、更新は順次、進めていくものの、過大投資を避け、経営状況を見ながら進めていくことが重要である。
　なお、R2年度からは配水管工事は行ったものの、未通水であることからゼロとなっている。</t>
    <rPh sb="1" eb="3">
      <t>カンロ</t>
    </rPh>
    <rPh sb="3" eb="5">
      <t>コウシン</t>
    </rPh>
    <rPh sb="5" eb="6">
      <t>リツ</t>
    </rPh>
    <rPh sb="8" eb="10">
      <t>ロウキュウ</t>
    </rPh>
    <rPh sb="10" eb="13">
      <t>ハイスイカン</t>
    </rPh>
    <rPh sb="14" eb="16">
      <t>コウシン</t>
    </rPh>
    <rPh sb="17" eb="19">
      <t>ホジョ</t>
    </rPh>
    <rPh sb="19" eb="21">
      <t>ジギョウ</t>
    </rPh>
    <rPh sb="24" eb="25">
      <t>スス</t>
    </rPh>
    <rPh sb="36" eb="38">
      <t>コウシン</t>
    </rPh>
    <rPh sb="39" eb="41">
      <t>ジュンジ</t>
    </rPh>
    <rPh sb="42" eb="43">
      <t>スス</t>
    </rPh>
    <rPh sb="51" eb="53">
      <t>カダイ</t>
    </rPh>
    <rPh sb="53" eb="55">
      <t>トウシ</t>
    </rPh>
    <rPh sb="56" eb="57">
      <t>サ</t>
    </rPh>
    <rPh sb="59" eb="61">
      <t>ケイエイ</t>
    </rPh>
    <rPh sb="61" eb="63">
      <t>ジョウキョウ</t>
    </rPh>
    <rPh sb="64" eb="65">
      <t>ミ</t>
    </rPh>
    <rPh sb="68" eb="69">
      <t>スス</t>
    </rPh>
    <rPh sb="76" eb="78">
      <t>ジュウヨウ</t>
    </rPh>
    <rPh sb="89" eb="90">
      <t>ネン</t>
    </rPh>
    <rPh sb="90" eb="91">
      <t>ド</t>
    </rPh>
    <rPh sb="94" eb="97">
      <t>ハイスイカン</t>
    </rPh>
    <rPh sb="97" eb="99">
      <t>コウジ</t>
    </rPh>
    <rPh sb="100" eb="101">
      <t>オコナ</t>
    </rPh>
    <rPh sb="107" eb="108">
      <t>ミ</t>
    </rPh>
    <rPh sb="108" eb="110">
      <t>ツウスイ</t>
    </rPh>
    <phoneticPr fontId="4"/>
  </si>
  <si>
    <r>
      <t>①収益的収支比率
　</t>
    </r>
    <r>
      <rPr>
        <sz val="9"/>
        <rFont val="ＭＳ ゴシック"/>
        <family val="3"/>
        <charset val="128"/>
      </rPr>
      <t>類似団体平均や全国平均を下回ってはいるが、総収益は総費用を上回っている状況にある。
　ただし、地方債償還金の財源は一般会計からの繰入金に依存している状況であることから、支出経費削減に努めていく。
④企業債残高対給水収益比率
　令和3年度は類似団体平均を上回り、R2年度からは公営企業会計適用業務の起債により増加している。今後も老朽配水管更新等の投資は続くことから、できる限り毎年の企業債借入を償還額の範囲内に留め、さらなる減少に努めていく。
⑤料金回収率
　類似団体平均や全国平均を上回ってはいるが、給水原価が供給単価を上回っている状況に変わりはないため、適切な料金収入の確保が求められるが、本町の料金水準は既に高い状況にあるため、慎重に検討していく必要がある。
⑥給水原価
　地理的要因も影響し、維持管理費が高額となっているため、給水原価の減少は困難であり、類似団体平均や全国平均を上回っていると推察される。
⑦施設利用率
　配水量の増加により、R1年度から増加しているが、低い状況であることに変わりはなく、施設の見直し等が求められるが、配水区域が広大なことから施設統合は困難である。
⑧有収率
　R1年度から減少傾向にあり、漏水による有収水量の減少と考えられることから、引き続き、漏水調査による修繕を実施し、有収率向上を図っていく。</t>
    </r>
    <rPh sb="1" eb="4">
      <t>シュウエキテキ</t>
    </rPh>
    <rPh sb="4" eb="6">
      <t>シュウシ</t>
    </rPh>
    <rPh sb="6" eb="8">
      <t>ヒリツ</t>
    </rPh>
    <rPh sb="10" eb="12">
      <t>ルイジ</t>
    </rPh>
    <rPh sb="12" eb="14">
      <t>ダンタイ</t>
    </rPh>
    <rPh sb="14" eb="16">
      <t>ヘイキン</t>
    </rPh>
    <rPh sb="17" eb="19">
      <t>ゼンコク</t>
    </rPh>
    <rPh sb="19" eb="21">
      <t>ヘイキン</t>
    </rPh>
    <rPh sb="22" eb="24">
      <t>シタマワ</t>
    </rPh>
    <rPh sb="31" eb="34">
      <t>ソウシュウエキ</t>
    </rPh>
    <rPh sb="35" eb="38">
      <t>ソウヒヨウ</t>
    </rPh>
    <rPh sb="39" eb="41">
      <t>ウワマワ</t>
    </rPh>
    <rPh sb="45" eb="47">
      <t>ジョウキョウ</t>
    </rPh>
    <rPh sb="57" eb="60">
      <t>チホウサイ</t>
    </rPh>
    <rPh sb="60" eb="63">
      <t>ショウカンキン</t>
    </rPh>
    <rPh sb="64" eb="66">
      <t>ザイゲン</t>
    </rPh>
    <rPh sb="67" eb="69">
      <t>イッパン</t>
    </rPh>
    <rPh sb="69" eb="71">
      <t>カイケイ</t>
    </rPh>
    <rPh sb="74" eb="76">
      <t>クリイレ</t>
    </rPh>
    <rPh sb="76" eb="77">
      <t>キン</t>
    </rPh>
    <rPh sb="78" eb="80">
      <t>イゾン</t>
    </rPh>
    <rPh sb="84" eb="86">
      <t>ジョウキョウ</t>
    </rPh>
    <rPh sb="94" eb="96">
      <t>シシュツ</t>
    </rPh>
    <rPh sb="96" eb="98">
      <t>ケイヒ</t>
    </rPh>
    <rPh sb="98" eb="100">
      <t>サクゲン</t>
    </rPh>
    <rPh sb="101" eb="102">
      <t>ツト</t>
    </rPh>
    <rPh sb="109" eb="111">
      <t>キギョウ</t>
    </rPh>
    <rPh sb="111" eb="112">
      <t>サイ</t>
    </rPh>
    <rPh sb="112" eb="114">
      <t>ザンダカ</t>
    </rPh>
    <rPh sb="114" eb="115">
      <t>タイ</t>
    </rPh>
    <rPh sb="115" eb="117">
      <t>キュウスイ</t>
    </rPh>
    <rPh sb="117" eb="119">
      <t>シュウエキ</t>
    </rPh>
    <rPh sb="119" eb="121">
      <t>ヒリツ</t>
    </rPh>
    <rPh sb="123" eb="125">
      <t>レイワ</t>
    </rPh>
    <rPh sb="126" eb="128">
      <t>ネンド</t>
    </rPh>
    <rPh sb="129" eb="131">
      <t>ルイジ</t>
    </rPh>
    <rPh sb="131" eb="133">
      <t>ダンタイ</t>
    </rPh>
    <rPh sb="133" eb="135">
      <t>ヘイキン</t>
    </rPh>
    <rPh sb="136" eb="138">
      <t>ウワマワ</t>
    </rPh>
    <rPh sb="142" eb="143">
      <t>ネン</t>
    </rPh>
    <rPh sb="143" eb="144">
      <t>ド</t>
    </rPh>
    <rPh sb="163" eb="165">
      <t>ゾウカ</t>
    </rPh>
    <rPh sb="170" eb="172">
      <t>コンゴ</t>
    </rPh>
    <rPh sb="173" eb="175">
      <t>ロウキュウ</t>
    </rPh>
    <rPh sb="175" eb="178">
      <t>ハイスイカン</t>
    </rPh>
    <rPh sb="178" eb="180">
      <t>コウシン</t>
    </rPh>
    <rPh sb="180" eb="181">
      <t>トウ</t>
    </rPh>
    <rPh sb="182" eb="184">
      <t>トウシ</t>
    </rPh>
    <rPh sb="185" eb="186">
      <t>ツヅ</t>
    </rPh>
    <rPh sb="195" eb="196">
      <t>カギ</t>
    </rPh>
    <rPh sb="197" eb="199">
      <t>マイトシ</t>
    </rPh>
    <rPh sb="200" eb="202">
      <t>キギョウ</t>
    </rPh>
    <rPh sb="202" eb="203">
      <t>サイ</t>
    </rPh>
    <rPh sb="203" eb="205">
      <t>カリイレ</t>
    </rPh>
    <rPh sb="206" eb="208">
      <t>ショウカン</t>
    </rPh>
    <rPh sb="208" eb="209">
      <t>ガク</t>
    </rPh>
    <rPh sb="210" eb="213">
      <t>ハンイナイ</t>
    </rPh>
    <rPh sb="214" eb="215">
      <t>トド</t>
    </rPh>
    <rPh sb="221" eb="223">
      <t>ゲンショウ</t>
    </rPh>
    <rPh sb="224" eb="225">
      <t>ツト</t>
    </rPh>
    <rPh sb="232" eb="234">
      <t>リョウキン</t>
    </rPh>
    <rPh sb="234" eb="236">
      <t>カイシュウ</t>
    </rPh>
    <rPh sb="236" eb="237">
      <t>リツ</t>
    </rPh>
    <rPh sb="239" eb="245">
      <t>ルイジダンタイヘイキン</t>
    </rPh>
    <rPh sb="246" eb="250">
      <t>ゼンコクヘイキン</t>
    </rPh>
    <rPh sb="251" eb="253">
      <t>ウワマワ</t>
    </rPh>
    <rPh sb="260" eb="262">
      <t>キュウスイ</t>
    </rPh>
    <rPh sb="262" eb="264">
      <t>ゲンカ</t>
    </rPh>
    <rPh sb="265" eb="267">
      <t>キョウキュウ</t>
    </rPh>
    <rPh sb="267" eb="269">
      <t>タンカ</t>
    </rPh>
    <rPh sb="270" eb="272">
      <t>ウワマワ</t>
    </rPh>
    <rPh sb="276" eb="278">
      <t>ジョウキョウ</t>
    </rPh>
    <rPh sb="279" eb="280">
      <t>カ</t>
    </rPh>
    <rPh sb="288" eb="290">
      <t>テキセツ</t>
    </rPh>
    <rPh sb="291" eb="295">
      <t>リョウキンシュウニュウ</t>
    </rPh>
    <rPh sb="296" eb="298">
      <t>カクホ</t>
    </rPh>
    <rPh sb="299" eb="300">
      <t>モト</t>
    </rPh>
    <rPh sb="306" eb="308">
      <t>ホンチョウ</t>
    </rPh>
    <rPh sb="309" eb="311">
      <t>リョウキン</t>
    </rPh>
    <rPh sb="311" eb="313">
      <t>スイジュン</t>
    </rPh>
    <rPh sb="314" eb="315">
      <t>スデ</t>
    </rPh>
    <rPh sb="316" eb="317">
      <t>タカ</t>
    </rPh>
    <rPh sb="318" eb="320">
      <t>ジョウキョウ</t>
    </rPh>
    <rPh sb="326" eb="328">
      <t>シンチョウ</t>
    </rPh>
    <rPh sb="329" eb="331">
      <t>ケントウ</t>
    </rPh>
    <rPh sb="335" eb="337">
      <t>ヒツヨウ</t>
    </rPh>
    <rPh sb="343" eb="345">
      <t>キュウスイ</t>
    </rPh>
    <rPh sb="345" eb="347">
      <t>ゲンカ</t>
    </rPh>
    <rPh sb="349" eb="352">
      <t>チリテキ</t>
    </rPh>
    <rPh sb="352" eb="354">
      <t>ヨウイン</t>
    </rPh>
    <rPh sb="355" eb="357">
      <t>エイキョウ</t>
    </rPh>
    <rPh sb="359" eb="361">
      <t>イジ</t>
    </rPh>
    <rPh sb="361" eb="364">
      <t>カンリヒ</t>
    </rPh>
    <rPh sb="365" eb="367">
      <t>コウガク</t>
    </rPh>
    <rPh sb="376" eb="378">
      <t>キュウスイ</t>
    </rPh>
    <rPh sb="378" eb="380">
      <t>ゲンカ</t>
    </rPh>
    <rPh sb="381" eb="383">
      <t>ゲンショウ</t>
    </rPh>
    <rPh sb="384" eb="386">
      <t>コンナン</t>
    </rPh>
    <rPh sb="390" eb="392">
      <t>ルイジ</t>
    </rPh>
    <rPh sb="392" eb="394">
      <t>ダンタイ</t>
    </rPh>
    <rPh sb="394" eb="396">
      <t>ヘイキン</t>
    </rPh>
    <rPh sb="397" eb="399">
      <t>ゼンコク</t>
    </rPh>
    <rPh sb="399" eb="401">
      <t>ヘイキン</t>
    </rPh>
    <rPh sb="402" eb="404">
      <t>ウワマワ</t>
    </rPh>
    <rPh sb="409" eb="411">
      <t>スイサツ</t>
    </rPh>
    <rPh sb="417" eb="419">
      <t>シセツ</t>
    </rPh>
    <rPh sb="419" eb="421">
      <t>リヨウ</t>
    </rPh>
    <rPh sb="421" eb="422">
      <t>リツ</t>
    </rPh>
    <rPh sb="424" eb="426">
      <t>ハイスイ</t>
    </rPh>
    <rPh sb="426" eb="427">
      <t>リョウ</t>
    </rPh>
    <rPh sb="428" eb="430">
      <t>ゾウカ</t>
    </rPh>
    <rPh sb="436" eb="438">
      <t>ネンド</t>
    </rPh>
    <rPh sb="440" eb="442">
      <t>ゾウカ</t>
    </rPh>
    <rPh sb="448" eb="449">
      <t>ヒク</t>
    </rPh>
    <rPh sb="450" eb="452">
      <t>ジョウキョウ</t>
    </rPh>
    <rPh sb="458" eb="459">
      <t>カ</t>
    </rPh>
    <rPh sb="465" eb="467">
      <t>シセツ</t>
    </rPh>
    <rPh sb="468" eb="470">
      <t>ミナオ</t>
    </rPh>
    <rPh sb="471" eb="472">
      <t>トウ</t>
    </rPh>
    <rPh sb="473" eb="474">
      <t>モト</t>
    </rPh>
    <rPh sb="480" eb="482">
      <t>ハイスイ</t>
    </rPh>
    <rPh sb="482" eb="484">
      <t>クイキ</t>
    </rPh>
    <rPh sb="485" eb="487">
      <t>コウダイ</t>
    </rPh>
    <rPh sb="492" eb="494">
      <t>シセツ</t>
    </rPh>
    <rPh sb="494" eb="496">
      <t>トウゴウ</t>
    </rPh>
    <rPh sb="497" eb="499">
      <t>コンナン</t>
    </rPh>
    <rPh sb="505" eb="508">
      <t>ユウシュウリツ</t>
    </rPh>
    <rPh sb="512" eb="514">
      <t>ネンド</t>
    </rPh>
    <rPh sb="516" eb="518">
      <t>ゲンショウ</t>
    </rPh>
    <rPh sb="518" eb="520">
      <t>ケイコウ</t>
    </rPh>
    <rPh sb="524" eb="526">
      <t>ロウスイ</t>
    </rPh>
    <rPh sb="529" eb="531">
      <t>ユウシュウ</t>
    </rPh>
    <rPh sb="531" eb="533">
      <t>スイリョウ</t>
    </rPh>
    <rPh sb="534" eb="536">
      <t>ゲンショウ</t>
    </rPh>
    <rPh sb="537" eb="538">
      <t>カンガ</t>
    </rPh>
    <rPh sb="547" eb="548">
      <t>ヒ</t>
    </rPh>
    <rPh sb="549" eb="550">
      <t>ツヅ</t>
    </rPh>
    <rPh sb="552" eb="554">
      <t>ロウスイ</t>
    </rPh>
    <rPh sb="554" eb="556">
      <t>チョウサ</t>
    </rPh>
    <rPh sb="559" eb="561">
      <t>シュウゼン</t>
    </rPh>
    <rPh sb="562" eb="564">
      <t>ジッシ</t>
    </rPh>
    <rPh sb="566" eb="569">
      <t>ユウシュウリツ</t>
    </rPh>
    <rPh sb="569" eb="571">
      <t>コウジョウ</t>
    </rPh>
    <rPh sb="572" eb="57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</si>
</sst>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1.61</c:v>
                </c:pt>
                <c:pt idx="1">
                  <c:v>0.34</c:v>
                </c:pt>
                <c:pt idx="2">
                  <c:v>0.83</c:v>
                </c:pt>
                <c:pt idx="3" formatCode="#,##0.00;&quot;△&quot;#,##0.00">
                  <c:v>0</c:v>
                </c:pt>
                <c:pt idx="4" formatCode="#,##0.00;&quot;△&quot;#,##0.00">
                  <c:v>0</c:v>
                </c:pt>
              </c:numCache>
            </c:numRef>
          </c:val>
          <c:extLst>
            <c:ext xmlns:c16="http://schemas.microsoft.com/office/drawing/2014/chart" uri="{C3380CC4-5D6E-409C-BE32-E72D297353CC}">
              <c16:uniqueId val="{00000000-02E2-4EDB-A740-124703ACD5C4}"/>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02E2-4EDB-A740-124703ACD5C4}"/>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39.47</c:v>
                </c:pt>
                <c:pt idx="1">
                  <c:v>39.04</c:v>
                </c:pt>
                <c:pt idx="2">
                  <c:v>41</c:v>
                </c:pt>
                <c:pt idx="3">
                  <c:v>41.54</c:v>
                </c:pt>
                <c:pt idx="4">
                  <c:v>43.22</c:v>
                </c:pt>
              </c:numCache>
            </c:numRef>
          </c:val>
          <c:extLst>
            <c:ext xmlns:c16="http://schemas.microsoft.com/office/drawing/2014/chart" uri="{C3380CC4-5D6E-409C-BE32-E72D297353CC}">
              <c16:uniqueId val="{00000000-1122-414B-BFBD-A03BFF21636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1122-414B-BFBD-A03BFF21636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86.53</c:v>
                </c:pt>
                <c:pt idx="1">
                  <c:v>85.47</c:v>
                </c:pt>
                <c:pt idx="2">
                  <c:v>80.05</c:v>
                </c:pt>
                <c:pt idx="3">
                  <c:v>77.62</c:v>
                </c:pt>
                <c:pt idx="4">
                  <c:v>73.290000000000006</c:v>
                </c:pt>
              </c:numCache>
            </c:numRef>
          </c:val>
          <c:extLst>
            <c:ext xmlns:c16="http://schemas.microsoft.com/office/drawing/2014/chart" uri="{C3380CC4-5D6E-409C-BE32-E72D297353CC}">
              <c16:uniqueId val="{00000000-AF64-4250-83A7-7035A0BAD177}"/>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AF64-4250-83A7-7035A0BAD177}"/>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72.95</c:v>
                </c:pt>
                <c:pt idx="1">
                  <c:v>69.41</c:v>
                </c:pt>
                <c:pt idx="2">
                  <c:v>66.930000000000007</c:v>
                </c:pt>
                <c:pt idx="3">
                  <c:v>70.989999999999995</c:v>
                </c:pt>
                <c:pt idx="4">
                  <c:v>71.44</c:v>
                </c:pt>
              </c:numCache>
            </c:numRef>
          </c:val>
          <c:extLst>
            <c:ext xmlns:c16="http://schemas.microsoft.com/office/drawing/2014/chart" uri="{C3380CC4-5D6E-409C-BE32-E72D297353CC}">
              <c16:uniqueId val="{00000000-BABD-47AD-94ED-8E6ACC821705}"/>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BABD-47AD-94ED-8E6ACC821705}"/>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3C-4381-914C-0014631DBCE5}"/>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3C-4381-914C-0014631DBCE5}"/>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2B-4B6C-93AE-6D66EF7775E5}"/>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2B-4B6C-93AE-6D66EF7775E5}"/>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63-4970-BD34-6ACC09D53F8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63-4970-BD34-6ACC09D53F8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D0-47A8-8AD4-BBACFCDC958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D0-47A8-8AD4-BBACFCDC958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917.72</c:v>
                </c:pt>
                <c:pt idx="1">
                  <c:v>912.56</c:v>
                </c:pt>
                <c:pt idx="2">
                  <c:v>911.77</c:v>
                </c:pt>
                <c:pt idx="3">
                  <c:v>919.72</c:v>
                </c:pt>
                <c:pt idx="4">
                  <c:v>932.78</c:v>
                </c:pt>
              </c:numCache>
            </c:numRef>
          </c:val>
          <c:extLst>
            <c:ext xmlns:c16="http://schemas.microsoft.com/office/drawing/2014/chart" uri="{C3380CC4-5D6E-409C-BE32-E72D297353CC}">
              <c16:uniqueId val="{00000000-38FE-41E4-9491-9D58599271A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38FE-41E4-9491-9D58599271A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66.459999999999994</c:v>
                </c:pt>
                <c:pt idx="1">
                  <c:v>64.680000000000007</c:v>
                </c:pt>
                <c:pt idx="2">
                  <c:v>61.63</c:v>
                </c:pt>
                <c:pt idx="3">
                  <c:v>66.78</c:v>
                </c:pt>
                <c:pt idx="4">
                  <c:v>64.92</c:v>
                </c:pt>
              </c:numCache>
            </c:numRef>
          </c:val>
          <c:extLst>
            <c:ext xmlns:c16="http://schemas.microsoft.com/office/drawing/2014/chart" uri="{C3380CC4-5D6E-409C-BE32-E72D297353CC}">
              <c16:uniqueId val="{00000000-9EC1-4A44-9B70-355B92D19CD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9EC1-4A44-9B70-355B92D19CD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430.07</c:v>
                </c:pt>
                <c:pt idx="1">
                  <c:v>448.66</c:v>
                </c:pt>
                <c:pt idx="2">
                  <c:v>476.01</c:v>
                </c:pt>
                <c:pt idx="3">
                  <c:v>445.66</c:v>
                </c:pt>
                <c:pt idx="4">
                  <c:v>462.18</c:v>
                </c:pt>
              </c:numCache>
            </c:numRef>
          </c:val>
          <c:extLst>
            <c:ext xmlns:c16="http://schemas.microsoft.com/office/drawing/2014/chart" uri="{C3380CC4-5D6E-409C-BE32-E72D297353CC}">
              <c16:uniqueId val="{00000000-6F70-40F5-B0B8-073C2FA36090}"/>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6F70-40F5-B0B8-073C2FA36090}"/>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A80" sqref="BA8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北海道　雄武町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D3</v>
      </c>
      <c r="X8" s="36"/>
      <c r="Y8" s="36"/>
      <c r="Z8" s="36"/>
      <c r="AA8" s="36"/>
      <c r="AB8" s="36"/>
      <c r="AC8" s="36"/>
      <c r="AD8" s="36" t="str">
        <f>データ!$M$6</f>
        <v>非設置</v>
      </c>
      <c r="AE8" s="36"/>
      <c r="AF8" s="36"/>
      <c r="AG8" s="36"/>
      <c r="AH8" s="36"/>
      <c r="AI8" s="36"/>
      <c r="AJ8" s="36"/>
      <c r="AK8" s="2"/>
      <c r="AL8" s="37">
        <f>データ!$R$6</f>
        <v>4223</v>
      </c>
      <c r="AM8" s="37"/>
      <c r="AN8" s="37"/>
      <c r="AO8" s="37"/>
      <c r="AP8" s="37"/>
      <c r="AQ8" s="37"/>
      <c r="AR8" s="37"/>
      <c r="AS8" s="37"/>
      <c r="AT8" s="38">
        <f>データ!$S$6</f>
        <v>636.89</v>
      </c>
      <c r="AU8" s="38"/>
      <c r="AV8" s="38"/>
      <c r="AW8" s="38"/>
      <c r="AX8" s="38"/>
      <c r="AY8" s="38"/>
      <c r="AZ8" s="38"/>
      <c r="BA8" s="38"/>
      <c r="BB8" s="38">
        <f>データ!$T$6</f>
        <v>6.63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90.23</v>
      </c>
      <c r="Q10" s="38"/>
      <c r="R10" s="38"/>
      <c r="S10" s="38"/>
      <c r="T10" s="38"/>
      <c r="U10" s="38"/>
      <c r="V10" s="38"/>
      <c r="W10" s="37">
        <f>データ!$Q$6</f>
        <v>5100</v>
      </c>
      <c r="X10" s="37"/>
      <c r="Y10" s="37"/>
      <c r="Z10" s="37"/>
      <c r="AA10" s="37"/>
      <c r="AB10" s="37"/>
      <c r="AC10" s="37"/>
      <c r="AD10" s="2"/>
      <c r="AE10" s="2"/>
      <c r="AF10" s="2"/>
      <c r="AG10" s="2"/>
      <c r="AH10" s="2"/>
      <c r="AI10" s="2"/>
      <c r="AJ10" s="2"/>
      <c r="AK10" s="2"/>
      <c r="AL10" s="37">
        <f>データ!$U$6</f>
        <v>3786</v>
      </c>
      <c r="AM10" s="37"/>
      <c r="AN10" s="37"/>
      <c r="AO10" s="37"/>
      <c r="AP10" s="37"/>
      <c r="AQ10" s="37"/>
      <c r="AR10" s="37"/>
      <c r="AS10" s="37"/>
      <c r="AT10" s="38">
        <f>データ!$V$6</f>
        <v>9.67</v>
      </c>
      <c r="AU10" s="38"/>
      <c r="AV10" s="38"/>
      <c r="AW10" s="38"/>
      <c r="AX10" s="38"/>
      <c r="AY10" s="38"/>
      <c r="AZ10" s="38"/>
      <c r="BA10" s="38"/>
      <c r="BB10" s="38">
        <f>データ!$W$6</f>
        <v>391.52</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1" t="s">
        <v>115</v>
      </c>
      <c r="BM16" s="72"/>
      <c r="BN16" s="72"/>
      <c r="BO16" s="72"/>
      <c r="BP16" s="72"/>
      <c r="BQ16" s="72"/>
      <c r="BR16" s="72"/>
      <c r="BS16" s="72"/>
      <c r="BT16" s="72"/>
      <c r="BU16" s="72"/>
      <c r="BV16" s="72"/>
      <c r="BW16" s="72"/>
      <c r="BX16" s="72"/>
      <c r="BY16" s="72"/>
      <c r="BZ16" s="7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1"/>
      <c r="BM17" s="72"/>
      <c r="BN17" s="72"/>
      <c r="BO17" s="72"/>
      <c r="BP17" s="72"/>
      <c r="BQ17" s="72"/>
      <c r="BR17" s="72"/>
      <c r="BS17" s="72"/>
      <c r="BT17" s="72"/>
      <c r="BU17" s="72"/>
      <c r="BV17" s="72"/>
      <c r="BW17" s="72"/>
      <c r="BX17" s="72"/>
      <c r="BY17" s="72"/>
      <c r="BZ17" s="7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1"/>
      <c r="BM18" s="72"/>
      <c r="BN18" s="72"/>
      <c r="BO18" s="72"/>
      <c r="BP18" s="72"/>
      <c r="BQ18" s="72"/>
      <c r="BR18" s="72"/>
      <c r="BS18" s="72"/>
      <c r="BT18" s="72"/>
      <c r="BU18" s="72"/>
      <c r="BV18" s="72"/>
      <c r="BW18" s="72"/>
      <c r="BX18" s="72"/>
      <c r="BY18" s="72"/>
      <c r="BZ18" s="7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1"/>
      <c r="BM19" s="72"/>
      <c r="BN19" s="72"/>
      <c r="BO19" s="72"/>
      <c r="BP19" s="72"/>
      <c r="BQ19" s="72"/>
      <c r="BR19" s="72"/>
      <c r="BS19" s="72"/>
      <c r="BT19" s="72"/>
      <c r="BU19" s="72"/>
      <c r="BV19" s="72"/>
      <c r="BW19" s="72"/>
      <c r="BX19" s="72"/>
      <c r="BY19" s="72"/>
      <c r="BZ19" s="7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1"/>
      <c r="BM20" s="72"/>
      <c r="BN20" s="72"/>
      <c r="BO20" s="72"/>
      <c r="BP20" s="72"/>
      <c r="BQ20" s="72"/>
      <c r="BR20" s="72"/>
      <c r="BS20" s="72"/>
      <c r="BT20" s="72"/>
      <c r="BU20" s="72"/>
      <c r="BV20" s="72"/>
      <c r="BW20" s="72"/>
      <c r="BX20" s="72"/>
      <c r="BY20" s="72"/>
      <c r="BZ20" s="7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1"/>
      <c r="BM21" s="72"/>
      <c r="BN21" s="72"/>
      <c r="BO21" s="72"/>
      <c r="BP21" s="72"/>
      <c r="BQ21" s="72"/>
      <c r="BR21" s="72"/>
      <c r="BS21" s="72"/>
      <c r="BT21" s="72"/>
      <c r="BU21" s="72"/>
      <c r="BV21" s="72"/>
      <c r="BW21" s="72"/>
      <c r="BX21" s="72"/>
      <c r="BY21" s="72"/>
      <c r="BZ21" s="7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1"/>
      <c r="BM22" s="72"/>
      <c r="BN22" s="72"/>
      <c r="BO22" s="72"/>
      <c r="BP22" s="72"/>
      <c r="BQ22" s="72"/>
      <c r="BR22" s="72"/>
      <c r="BS22" s="72"/>
      <c r="BT22" s="72"/>
      <c r="BU22" s="72"/>
      <c r="BV22" s="72"/>
      <c r="BW22" s="72"/>
      <c r="BX22" s="72"/>
      <c r="BY22" s="72"/>
      <c r="BZ22" s="7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1"/>
      <c r="BM23" s="72"/>
      <c r="BN23" s="72"/>
      <c r="BO23" s="72"/>
      <c r="BP23" s="72"/>
      <c r="BQ23" s="72"/>
      <c r="BR23" s="72"/>
      <c r="BS23" s="72"/>
      <c r="BT23" s="72"/>
      <c r="BU23" s="72"/>
      <c r="BV23" s="72"/>
      <c r="BW23" s="72"/>
      <c r="BX23" s="72"/>
      <c r="BY23" s="72"/>
      <c r="BZ23" s="7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1"/>
      <c r="BM24" s="72"/>
      <c r="BN24" s="72"/>
      <c r="BO24" s="72"/>
      <c r="BP24" s="72"/>
      <c r="BQ24" s="72"/>
      <c r="BR24" s="72"/>
      <c r="BS24" s="72"/>
      <c r="BT24" s="72"/>
      <c r="BU24" s="72"/>
      <c r="BV24" s="72"/>
      <c r="BW24" s="72"/>
      <c r="BX24" s="72"/>
      <c r="BY24" s="72"/>
      <c r="BZ24" s="7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1"/>
      <c r="BM25" s="72"/>
      <c r="BN25" s="72"/>
      <c r="BO25" s="72"/>
      <c r="BP25" s="72"/>
      <c r="BQ25" s="72"/>
      <c r="BR25" s="72"/>
      <c r="BS25" s="72"/>
      <c r="BT25" s="72"/>
      <c r="BU25" s="72"/>
      <c r="BV25" s="72"/>
      <c r="BW25" s="72"/>
      <c r="BX25" s="72"/>
      <c r="BY25" s="72"/>
      <c r="BZ25" s="7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1"/>
      <c r="BM26" s="72"/>
      <c r="BN26" s="72"/>
      <c r="BO26" s="72"/>
      <c r="BP26" s="72"/>
      <c r="BQ26" s="72"/>
      <c r="BR26" s="72"/>
      <c r="BS26" s="72"/>
      <c r="BT26" s="72"/>
      <c r="BU26" s="72"/>
      <c r="BV26" s="72"/>
      <c r="BW26" s="72"/>
      <c r="BX26" s="72"/>
      <c r="BY26" s="72"/>
      <c r="BZ26" s="7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1"/>
      <c r="BM27" s="72"/>
      <c r="BN27" s="72"/>
      <c r="BO27" s="72"/>
      <c r="BP27" s="72"/>
      <c r="BQ27" s="72"/>
      <c r="BR27" s="72"/>
      <c r="BS27" s="72"/>
      <c r="BT27" s="72"/>
      <c r="BU27" s="72"/>
      <c r="BV27" s="72"/>
      <c r="BW27" s="72"/>
      <c r="BX27" s="72"/>
      <c r="BY27" s="72"/>
      <c r="BZ27" s="7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1"/>
      <c r="BM28" s="72"/>
      <c r="BN28" s="72"/>
      <c r="BO28" s="72"/>
      <c r="BP28" s="72"/>
      <c r="BQ28" s="72"/>
      <c r="BR28" s="72"/>
      <c r="BS28" s="72"/>
      <c r="BT28" s="72"/>
      <c r="BU28" s="72"/>
      <c r="BV28" s="72"/>
      <c r="BW28" s="72"/>
      <c r="BX28" s="72"/>
      <c r="BY28" s="72"/>
      <c r="BZ28" s="7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1"/>
      <c r="BM29" s="72"/>
      <c r="BN29" s="72"/>
      <c r="BO29" s="72"/>
      <c r="BP29" s="72"/>
      <c r="BQ29" s="72"/>
      <c r="BR29" s="72"/>
      <c r="BS29" s="72"/>
      <c r="BT29" s="72"/>
      <c r="BU29" s="72"/>
      <c r="BV29" s="72"/>
      <c r="BW29" s="72"/>
      <c r="BX29" s="72"/>
      <c r="BY29" s="72"/>
      <c r="BZ29" s="7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1"/>
      <c r="BM30" s="72"/>
      <c r="BN30" s="72"/>
      <c r="BO30" s="72"/>
      <c r="BP30" s="72"/>
      <c r="BQ30" s="72"/>
      <c r="BR30" s="72"/>
      <c r="BS30" s="72"/>
      <c r="BT30" s="72"/>
      <c r="BU30" s="72"/>
      <c r="BV30" s="72"/>
      <c r="BW30" s="72"/>
      <c r="BX30" s="72"/>
      <c r="BY30" s="72"/>
      <c r="BZ30" s="7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1"/>
      <c r="BM31" s="72"/>
      <c r="BN31" s="72"/>
      <c r="BO31" s="72"/>
      <c r="BP31" s="72"/>
      <c r="BQ31" s="72"/>
      <c r="BR31" s="72"/>
      <c r="BS31" s="72"/>
      <c r="BT31" s="72"/>
      <c r="BU31" s="72"/>
      <c r="BV31" s="72"/>
      <c r="BW31" s="72"/>
      <c r="BX31" s="72"/>
      <c r="BY31" s="72"/>
      <c r="BZ31" s="7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1"/>
      <c r="BM32" s="72"/>
      <c r="BN32" s="72"/>
      <c r="BO32" s="72"/>
      <c r="BP32" s="72"/>
      <c r="BQ32" s="72"/>
      <c r="BR32" s="72"/>
      <c r="BS32" s="72"/>
      <c r="BT32" s="72"/>
      <c r="BU32" s="72"/>
      <c r="BV32" s="72"/>
      <c r="BW32" s="72"/>
      <c r="BX32" s="72"/>
      <c r="BY32" s="72"/>
      <c r="BZ32" s="7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1"/>
      <c r="BM33" s="72"/>
      <c r="BN33" s="72"/>
      <c r="BO33" s="72"/>
      <c r="BP33" s="72"/>
      <c r="BQ33" s="72"/>
      <c r="BR33" s="72"/>
      <c r="BS33" s="72"/>
      <c r="BT33" s="72"/>
      <c r="BU33" s="72"/>
      <c r="BV33" s="72"/>
      <c r="BW33" s="72"/>
      <c r="BX33" s="72"/>
      <c r="BY33" s="72"/>
      <c r="BZ33" s="7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1"/>
      <c r="BM34" s="72"/>
      <c r="BN34" s="72"/>
      <c r="BO34" s="72"/>
      <c r="BP34" s="72"/>
      <c r="BQ34" s="72"/>
      <c r="BR34" s="72"/>
      <c r="BS34" s="72"/>
      <c r="BT34" s="72"/>
      <c r="BU34" s="72"/>
      <c r="BV34" s="72"/>
      <c r="BW34" s="72"/>
      <c r="BX34" s="72"/>
      <c r="BY34" s="72"/>
      <c r="BZ34" s="7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1"/>
      <c r="BM35" s="72"/>
      <c r="BN35" s="72"/>
      <c r="BO35" s="72"/>
      <c r="BP35" s="72"/>
      <c r="BQ35" s="72"/>
      <c r="BR35" s="72"/>
      <c r="BS35" s="72"/>
      <c r="BT35" s="72"/>
      <c r="BU35" s="72"/>
      <c r="BV35" s="72"/>
      <c r="BW35" s="72"/>
      <c r="BX35" s="72"/>
      <c r="BY35" s="72"/>
      <c r="BZ35" s="7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1"/>
      <c r="BM36" s="72"/>
      <c r="BN36" s="72"/>
      <c r="BO36" s="72"/>
      <c r="BP36" s="72"/>
      <c r="BQ36" s="72"/>
      <c r="BR36" s="72"/>
      <c r="BS36" s="72"/>
      <c r="BT36" s="72"/>
      <c r="BU36" s="72"/>
      <c r="BV36" s="72"/>
      <c r="BW36" s="72"/>
      <c r="BX36" s="72"/>
      <c r="BY36" s="72"/>
      <c r="BZ36" s="7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1"/>
      <c r="BM37" s="72"/>
      <c r="BN37" s="72"/>
      <c r="BO37" s="72"/>
      <c r="BP37" s="72"/>
      <c r="BQ37" s="72"/>
      <c r="BR37" s="72"/>
      <c r="BS37" s="72"/>
      <c r="BT37" s="72"/>
      <c r="BU37" s="72"/>
      <c r="BV37" s="72"/>
      <c r="BW37" s="72"/>
      <c r="BX37" s="72"/>
      <c r="BY37" s="72"/>
      <c r="BZ37" s="7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1"/>
      <c r="BM38" s="72"/>
      <c r="BN38" s="72"/>
      <c r="BO38" s="72"/>
      <c r="BP38" s="72"/>
      <c r="BQ38" s="72"/>
      <c r="BR38" s="72"/>
      <c r="BS38" s="72"/>
      <c r="BT38" s="72"/>
      <c r="BU38" s="72"/>
      <c r="BV38" s="72"/>
      <c r="BW38" s="72"/>
      <c r="BX38" s="72"/>
      <c r="BY38" s="72"/>
      <c r="BZ38" s="7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1"/>
      <c r="BM39" s="72"/>
      <c r="BN39" s="72"/>
      <c r="BO39" s="72"/>
      <c r="BP39" s="72"/>
      <c r="BQ39" s="72"/>
      <c r="BR39" s="72"/>
      <c r="BS39" s="72"/>
      <c r="BT39" s="72"/>
      <c r="BU39" s="72"/>
      <c r="BV39" s="72"/>
      <c r="BW39" s="72"/>
      <c r="BX39" s="72"/>
      <c r="BY39" s="72"/>
      <c r="BZ39" s="7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1"/>
      <c r="BM40" s="72"/>
      <c r="BN40" s="72"/>
      <c r="BO40" s="72"/>
      <c r="BP40" s="72"/>
      <c r="BQ40" s="72"/>
      <c r="BR40" s="72"/>
      <c r="BS40" s="72"/>
      <c r="BT40" s="72"/>
      <c r="BU40" s="72"/>
      <c r="BV40" s="72"/>
      <c r="BW40" s="72"/>
      <c r="BX40" s="72"/>
      <c r="BY40" s="72"/>
      <c r="BZ40" s="7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1"/>
      <c r="BM41" s="72"/>
      <c r="BN41" s="72"/>
      <c r="BO41" s="72"/>
      <c r="BP41" s="72"/>
      <c r="BQ41" s="72"/>
      <c r="BR41" s="72"/>
      <c r="BS41" s="72"/>
      <c r="BT41" s="72"/>
      <c r="BU41" s="72"/>
      <c r="BV41" s="72"/>
      <c r="BW41" s="72"/>
      <c r="BX41" s="72"/>
      <c r="BY41" s="72"/>
      <c r="BZ41" s="7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1"/>
      <c r="BM42" s="72"/>
      <c r="BN42" s="72"/>
      <c r="BO42" s="72"/>
      <c r="BP42" s="72"/>
      <c r="BQ42" s="72"/>
      <c r="BR42" s="72"/>
      <c r="BS42" s="72"/>
      <c r="BT42" s="72"/>
      <c r="BU42" s="72"/>
      <c r="BV42" s="72"/>
      <c r="BW42" s="72"/>
      <c r="BX42" s="72"/>
      <c r="BY42" s="72"/>
      <c r="BZ42" s="7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1"/>
      <c r="BM43" s="72"/>
      <c r="BN43" s="72"/>
      <c r="BO43" s="72"/>
      <c r="BP43" s="72"/>
      <c r="BQ43" s="72"/>
      <c r="BR43" s="72"/>
      <c r="BS43" s="72"/>
      <c r="BT43" s="72"/>
      <c r="BU43" s="72"/>
      <c r="BV43" s="72"/>
      <c r="BW43" s="72"/>
      <c r="BX43" s="72"/>
      <c r="BY43" s="72"/>
      <c r="BZ43" s="7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4"/>
      <c r="BM44" s="75"/>
      <c r="BN44" s="75"/>
      <c r="BO44" s="75"/>
      <c r="BP44" s="75"/>
      <c r="BQ44" s="75"/>
      <c r="BR44" s="75"/>
      <c r="BS44" s="75"/>
      <c r="BT44" s="75"/>
      <c r="BU44" s="75"/>
      <c r="BV44" s="75"/>
      <c r="BW44" s="75"/>
      <c r="BX44" s="75"/>
      <c r="BY44" s="75"/>
      <c r="BZ44" s="7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114</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113</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41</v>
      </c>
      <c r="N85" s="13" t="s">
        <v>41</v>
      </c>
      <c r="O85" s="13" t="str">
        <f>データ!EN6</f>
        <v>【0.58】</v>
      </c>
    </row>
  </sheetData>
  <sheetProtection algorithmName="SHA-512" hashValue="Zl5uLtxalY6T/acp4GYcKHkH8ZREjVFr+BFAeWLo3+kV0aI8CAGBRAFRD5dyaNEv6WDX7iHMqzlvuHLdi+ER6Q==" saltValue="vlr1ugErJFK+u9P+oJHNN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8" t="s">
        <v>51</v>
      </c>
      <c r="I3" s="79"/>
      <c r="J3" s="79"/>
      <c r="K3" s="79"/>
      <c r="L3" s="79"/>
      <c r="M3" s="79"/>
      <c r="N3" s="79"/>
      <c r="O3" s="79"/>
      <c r="P3" s="79"/>
      <c r="Q3" s="79"/>
      <c r="R3" s="79"/>
      <c r="S3" s="79"/>
      <c r="T3" s="79"/>
      <c r="U3" s="79"/>
      <c r="V3" s="79"/>
      <c r="W3" s="80"/>
      <c r="X3" s="84" t="s">
        <v>52</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53</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15" t="s">
        <v>54</v>
      </c>
      <c r="B4" s="17"/>
      <c r="C4" s="17"/>
      <c r="D4" s="17"/>
      <c r="E4" s="17"/>
      <c r="F4" s="17"/>
      <c r="G4" s="17"/>
      <c r="H4" s="81"/>
      <c r="I4" s="82"/>
      <c r="J4" s="82"/>
      <c r="K4" s="82"/>
      <c r="L4" s="82"/>
      <c r="M4" s="82"/>
      <c r="N4" s="82"/>
      <c r="O4" s="82"/>
      <c r="P4" s="82"/>
      <c r="Q4" s="82"/>
      <c r="R4" s="82"/>
      <c r="S4" s="82"/>
      <c r="T4" s="82"/>
      <c r="U4" s="82"/>
      <c r="V4" s="82"/>
      <c r="W4" s="83"/>
      <c r="X4" s="77" t="s">
        <v>55</v>
      </c>
      <c r="Y4" s="77"/>
      <c r="Z4" s="77"/>
      <c r="AA4" s="77"/>
      <c r="AB4" s="77"/>
      <c r="AC4" s="77"/>
      <c r="AD4" s="77"/>
      <c r="AE4" s="77"/>
      <c r="AF4" s="77"/>
      <c r="AG4" s="77"/>
      <c r="AH4" s="77"/>
      <c r="AI4" s="77" t="s">
        <v>56</v>
      </c>
      <c r="AJ4" s="77"/>
      <c r="AK4" s="77"/>
      <c r="AL4" s="77"/>
      <c r="AM4" s="77"/>
      <c r="AN4" s="77"/>
      <c r="AO4" s="77"/>
      <c r="AP4" s="77"/>
      <c r="AQ4" s="77"/>
      <c r="AR4" s="77"/>
      <c r="AS4" s="77"/>
      <c r="AT4" s="77" t="s">
        <v>57</v>
      </c>
      <c r="AU4" s="77"/>
      <c r="AV4" s="77"/>
      <c r="AW4" s="77"/>
      <c r="AX4" s="77"/>
      <c r="AY4" s="77"/>
      <c r="AZ4" s="77"/>
      <c r="BA4" s="77"/>
      <c r="BB4" s="77"/>
      <c r="BC4" s="77"/>
      <c r="BD4" s="77"/>
      <c r="BE4" s="77" t="s">
        <v>58</v>
      </c>
      <c r="BF4" s="77"/>
      <c r="BG4" s="77"/>
      <c r="BH4" s="77"/>
      <c r="BI4" s="77"/>
      <c r="BJ4" s="77"/>
      <c r="BK4" s="77"/>
      <c r="BL4" s="77"/>
      <c r="BM4" s="77"/>
      <c r="BN4" s="77"/>
      <c r="BO4" s="77"/>
      <c r="BP4" s="77" t="s">
        <v>59</v>
      </c>
      <c r="BQ4" s="77"/>
      <c r="BR4" s="77"/>
      <c r="BS4" s="77"/>
      <c r="BT4" s="77"/>
      <c r="BU4" s="77"/>
      <c r="BV4" s="77"/>
      <c r="BW4" s="77"/>
      <c r="BX4" s="77"/>
      <c r="BY4" s="77"/>
      <c r="BZ4" s="77"/>
      <c r="CA4" s="77" t="s">
        <v>60</v>
      </c>
      <c r="CB4" s="77"/>
      <c r="CC4" s="77"/>
      <c r="CD4" s="77"/>
      <c r="CE4" s="77"/>
      <c r="CF4" s="77"/>
      <c r="CG4" s="77"/>
      <c r="CH4" s="77"/>
      <c r="CI4" s="77"/>
      <c r="CJ4" s="77"/>
      <c r="CK4" s="77"/>
      <c r="CL4" s="77" t="s">
        <v>61</v>
      </c>
      <c r="CM4" s="77"/>
      <c r="CN4" s="77"/>
      <c r="CO4" s="77"/>
      <c r="CP4" s="77"/>
      <c r="CQ4" s="77"/>
      <c r="CR4" s="77"/>
      <c r="CS4" s="77"/>
      <c r="CT4" s="77"/>
      <c r="CU4" s="77"/>
      <c r="CV4" s="77"/>
      <c r="CW4" s="77" t="s">
        <v>62</v>
      </c>
      <c r="CX4" s="77"/>
      <c r="CY4" s="77"/>
      <c r="CZ4" s="77"/>
      <c r="DA4" s="77"/>
      <c r="DB4" s="77"/>
      <c r="DC4" s="77"/>
      <c r="DD4" s="77"/>
      <c r="DE4" s="77"/>
      <c r="DF4" s="77"/>
      <c r="DG4" s="77"/>
      <c r="DH4" s="77" t="s">
        <v>63</v>
      </c>
      <c r="DI4" s="77"/>
      <c r="DJ4" s="77"/>
      <c r="DK4" s="77"/>
      <c r="DL4" s="77"/>
      <c r="DM4" s="77"/>
      <c r="DN4" s="77"/>
      <c r="DO4" s="77"/>
      <c r="DP4" s="77"/>
      <c r="DQ4" s="77"/>
      <c r="DR4" s="77"/>
      <c r="DS4" s="77" t="s">
        <v>64</v>
      </c>
      <c r="DT4" s="77"/>
      <c r="DU4" s="77"/>
      <c r="DV4" s="77"/>
      <c r="DW4" s="77"/>
      <c r="DX4" s="77"/>
      <c r="DY4" s="77"/>
      <c r="DZ4" s="77"/>
      <c r="EA4" s="77"/>
      <c r="EB4" s="77"/>
      <c r="EC4" s="77"/>
      <c r="ED4" s="77" t="s">
        <v>65</v>
      </c>
      <c r="EE4" s="77"/>
      <c r="EF4" s="77"/>
      <c r="EG4" s="77"/>
      <c r="EH4" s="77"/>
      <c r="EI4" s="77"/>
      <c r="EJ4" s="77"/>
      <c r="EK4" s="77"/>
      <c r="EL4" s="77"/>
      <c r="EM4" s="77"/>
      <c r="EN4" s="77"/>
    </row>
    <row r="5" spans="1:144" x14ac:dyDescent="0.15">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15">
      <c r="A6" s="15" t="s">
        <v>94</v>
      </c>
      <c r="B6" s="20">
        <f>B7</f>
        <v>2021</v>
      </c>
      <c r="C6" s="20">
        <f t="shared" ref="C6:W6" si="3">C7</f>
        <v>15636</v>
      </c>
      <c r="D6" s="20">
        <f t="shared" si="3"/>
        <v>47</v>
      </c>
      <c r="E6" s="20">
        <f t="shared" si="3"/>
        <v>1</v>
      </c>
      <c r="F6" s="20">
        <f t="shared" si="3"/>
        <v>0</v>
      </c>
      <c r="G6" s="20">
        <f t="shared" si="3"/>
        <v>0</v>
      </c>
      <c r="H6" s="20" t="str">
        <f t="shared" si="3"/>
        <v>北海道　雄武町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90.23</v>
      </c>
      <c r="Q6" s="21">
        <f t="shared" si="3"/>
        <v>5100</v>
      </c>
      <c r="R6" s="21">
        <f t="shared" si="3"/>
        <v>4223</v>
      </c>
      <c r="S6" s="21">
        <f t="shared" si="3"/>
        <v>636.89</v>
      </c>
      <c r="T6" s="21">
        <f t="shared" si="3"/>
        <v>6.63</v>
      </c>
      <c r="U6" s="21">
        <f t="shared" si="3"/>
        <v>3786</v>
      </c>
      <c r="V6" s="21">
        <f t="shared" si="3"/>
        <v>9.67</v>
      </c>
      <c r="W6" s="21">
        <f t="shared" si="3"/>
        <v>391.52</v>
      </c>
      <c r="X6" s="22">
        <f>IF(X7="",NA(),X7)</f>
        <v>72.95</v>
      </c>
      <c r="Y6" s="22">
        <f t="shared" ref="Y6:AG6" si="4">IF(Y7="",NA(),Y7)</f>
        <v>69.41</v>
      </c>
      <c r="Z6" s="22">
        <f t="shared" si="4"/>
        <v>66.930000000000007</v>
      </c>
      <c r="AA6" s="22">
        <f t="shared" si="4"/>
        <v>70.989999999999995</v>
      </c>
      <c r="AB6" s="22">
        <f t="shared" si="4"/>
        <v>71.44</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917.72</v>
      </c>
      <c r="BF6" s="22">
        <f t="shared" ref="BF6:BN6" si="7">IF(BF7="",NA(),BF7)</f>
        <v>912.56</v>
      </c>
      <c r="BG6" s="22">
        <f t="shared" si="7"/>
        <v>911.77</v>
      </c>
      <c r="BH6" s="22">
        <f t="shared" si="7"/>
        <v>919.72</v>
      </c>
      <c r="BI6" s="22">
        <f t="shared" si="7"/>
        <v>932.78</v>
      </c>
      <c r="BJ6" s="22">
        <f t="shared" si="7"/>
        <v>1061.58</v>
      </c>
      <c r="BK6" s="22">
        <f t="shared" si="7"/>
        <v>1007.7</v>
      </c>
      <c r="BL6" s="22">
        <f t="shared" si="7"/>
        <v>1018.52</v>
      </c>
      <c r="BM6" s="22">
        <f t="shared" si="7"/>
        <v>949.61</v>
      </c>
      <c r="BN6" s="22">
        <f t="shared" si="7"/>
        <v>918.84</v>
      </c>
      <c r="BO6" s="21" t="str">
        <f>IF(BO7="","",IF(BO7="-","【-】","【"&amp;SUBSTITUTE(TEXT(BO7,"#,##0.00"),"-","△")&amp;"】"))</f>
        <v>【940.88】</v>
      </c>
      <c r="BP6" s="22">
        <f>IF(BP7="",NA(),BP7)</f>
        <v>66.459999999999994</v>
      </c>
      <c r="BQ6" s="22">
        <f t="shared" ref="BQ6:BY6" si="8">IF(BQ7="",NA(),BQ7)</f>
        <v>64.680000000000007</v>
      </c>
      <c r="BR6" s="22">
        <f t="shared" si="8"/>
        <v>61.63</v>
      </c>
      <c r="BS6" s="22">
        <f t="shared" si="8"/>
        <v>66.78</v>
      </c>
      <c r="BT6" s="22">
        <f t="shared" si="8"/>
        <v>64.92</v>
      </c>
      <c r="BU6" s="22">
        <f t="shared" si="8"/>
        <v>58.52</v>
      </c>
      <c r="BV6" s="22">
        <f t="shared" si="8"/>
        <v>59.22</v>
      </c>
      <c r="BW6" s="22">
        <f t="shared" si="8"/>
        <v>58.79</v>
      </c>
      <c r="BX6" s="22">
        <f t="shared" si="8"/>
        <v>58.41</v>
      </c>
      <c r="BY6" s="22">
        <f t="shared" si="8"/>
        <v>58.27</v>
      </c>
      <c r="BZ6" s="21" t="str">
        <f>IF(BZ7="","",IF(BZ7="-","【-】","【"&amp;SUBSTITUTE(TEXT(BZ7,"#,##0.00"),"-","△")&amp;"】"))</f>
        <v>【54.59】</v>
      </c>
      <c r="CA6" s="22">
        <f>IF(CA7="",NA(),CA7)</f>
        <v>430.07</v>
      </c>
      <c r="CB6" s="22">
        <f t="shared" ref="CB6:CJ6" si="9">IF(CB7="",NA(),CB7)</f>
        <v>448.66</v>
      </c>
      <c r="CC6" s="22">
        <f t="shared" si="9"/>
        <v>476.01</v>
      </c>
      <c r="CD6" s="22">
        <f t="shared" si="9"/>
        <v>445.66</v>
      </c>
      <c r="CE6" s="22">
        <f t="shared" si="9"/>
        <v>462.18</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39.47</v>
      </c>
      <c r="CM6" s="22">
        <f t="shared" ref="CM6:CU6" si="10">IF(CM7="",NA(),CM7)</f>
        <v>39.04</v>
      </c>
      <c r="CN6" s="22">
        <f t="shared" si="10"/>
        <v>41</v>
      </c>
      <c r="CO6" s="22">
        <f t="shared" si="10"/>
        <v>41.54</v>
      </c>
      <c r="CP6" s="22">
        <f t="shared" si="10"/>
        <v>43.22</v>
      </c>
      <c r="CQ6" s="22">
        <f t="shared" si="10"/>
        <v>57.3</v>
      </c>
      <c r="CR6" s="22">
        <f t="shared" si="10"/>
        <v>56.76</v>
      </c>
      <c r="CS6" s="22">
        <f t="shared" si="10"/>
        <v>56.04</v>
      </c>
      <c r="CT6" s="22">
        <f t="shared" si="10"/>
        <v>58.52</v>
      </c>
      <c r="CU6" s="22">
        <f t="shared" si="10"/>
        <v>58.88</v>
      </c>
      <c r="CV6" s="21" t="str">
        <f>IF(CV7="","",IF(CV7="-","【-】","【"&amp;SUBSTITUTE(TEXT(CV7,"#,##0.00"),"-","△")&amp;"】"))</f>
        <v>【56.42】</v>
      </c>
      <c r="CW6" s="22">
        <f>IF(CW7="",NA(),CW7)</f>
        <v>86.53</v>
      </c>
      <c r="CX6" s="22">
        <f t="shared" ref="CX6:DF6" si="11">IF(CX7="",NA(),CX7)</f>
        <v>85.47</v>
      </c>
      <c r="CY6" s="22">
        <f t="shared" si="11"/>
        <v>80.05</v>
      </c>
      <c r="CZ6" s="22">
        <f t="shared" si="11"/>
        <v>77.62</v>
      </c>
      <c r="DA6" s="22">
        <f t="shared" si="11"/>
        <v>73.290000000000006</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1.61</v>
      </c>
      <c r="EE6" s="22">
        <f t="shared" ref="EE6:EM6" si="14">IF(EE7="",NA(),EE7)</f>
        <v>0.34</v>
      </c>
      <c r="EF6" s="22">
        <f t="shared" si="14"/>
        <v>0.83</v>
      </c>
      <c r="EG6" s="21">
        <f t="shared" si="14"/>
        <v>0</v>
      </c>
      <c r="EH6" s="21">
        <f t="shared" si="14"/>
        <v>0</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15636</v>
      </c>
      <c r="D7" s="24">
        <v>47</v>
      </c>
      <c r="E7" s="24">
        <v>1</v>
      </c>
      <c r="F7" s="24">
        <v>0</v>
      </c>
      <c r="G7" s="24">
        <v>0</v>
      </c>
      <c r="H7" s="24" t="s">
        <v>95</v>
      </c>
      <c r="I7" s="24" t="s">
        <v>96</v>
      </c>
      <c r="J7" s="24" t="s">
        <v>97</v>
      </c>
      <c r="K7" s="24" t="s">
        <v>98</v>
      </c>
      <c r="L7" s="24" t="s">
        <v>99</v>
      </c>
      <c r="M7" s="24" t="s">
        <v>100</v>
      </c>
      <c r="N7" s="25" t="s">
        <v>101</v>
      </c>
      <c r="O7" s="25" t="s">
        <v>102</v>
      </c>
      <c r="P7" s="25">
        <v>90.23</v>
      </c>
      <c r="Q7" s="25">
        <v>5100</v>
      </c>
      <c r="R7" s="25">
        <v>4223</v>
      </c>
      <c r="S7" s="25">
        <v>636.89</v>
      </c>
      <c r="T7" s="25">
        <v>6.63</v>
      </c>
      <c r="U7" s="25">
        <v>3786</v>
      </c>
      <c r="V7" s="25">
        <v>9.67</v>
      </c>
      <c r="W7" s="25">
        <v>391.52</v>
      </c>
      <c r="X7" s="25">
        <v>72.95</v>
      </c>
      <c r="Y7" s="25">
        <v>69.41</v>
      </c>
      <c r="Z7" s="25">
        <v>66.930000000000007</v>
      </c>
      <c r="AA7" s="25">
        <v>70.989999999999995</v>
      </c>
      <c r="AB7" s="25">
        <v>71.44</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917.72</v>
      </c>
      <c r="BF7" s="25">
        <v>912.56</v>
      </c>
      <c r="BG7" s="25">
        <v>911.77</v>
      </c>
      <c r="BH7" s="25">
        <v>919.72</v>
      </c>
      <c r="BI7" s="25">
        <v>932.78</v>
      </c>
      <c r="BJ7" s="25">
        <v>1061.58</v>
      </c>
      <c r="BK7" s="25">
        <v>1007.7</v>
      </c>
      <c r="BL7" s="25">
        <v>1018.52</v>
      </c>
      <c r="BM7" s="25">
        <v>949.61</v>
      </c>
      <c r="BN7" s="25">
        <v>918.84</v>
      </c>
      <c r="BO7" s="25">
        <v>940.88</v>
      </c>
      <c r="BP7" s="25">
        <v>66.459999999999994</v>
      </c>
      <c r="BQ7" s="25">
        <v>64.680000000000007</v>
      </c>
      <c r="BR7" s="25">
        <v>61.63</v>
      </c>
      <c r="BS7" s="25">
        <v>66.78</v>
      </c>
      <c r="BT7" s="25">
        <v>64.92</v>
      </c>
      <c r="BU7" s="25">
        <v>58.52</v>
      </c>
      <c r="BV7" s="25">
        <v>59.22</v>
      </c>
      <c r="BW7" s="25">
        <v>58.79</v>
      </c>
      <c r="BX7" s="25">
        <v>58.41</v>
      </c>
      <c r="BY7" s="25">
        <v>58.27</v>
      </c>
      <c r="BZ7" s="25">
        <v>54.59</v>
      </c>
      <c r="CA7" s="25">
        <v>430.07</v>
      </c>
      <c r="CB7" s="25">
        <v>448.66</v>
      </c>
      <c r="CC7" s="25">
        <v>476.01</v>
      </c>
      <c r="CD7" s="25">
        <v>445.66</v>
      </c>
      <c r="CE7" s="25">
        <v>462.18</v>
      </c>
      <c r="CF7" s="25">
        <v>296.3</v>
      </c>
      <c r="CG7" s="25">
        <v>292.89999999999998</v>
      </c>
      <c r="CH7" s="25">
        <v>298.25</v>
      </c>
      <c r="CI7" s="25">
        <v>303.27999999999997</v>
      </c>
      <c r="CJ7" s="25">
        <v>303.81</v>
      </c>
      <c r="CK7" s="25">
        <v>301.2</v>
      </c>
      <c r="CL7" s="25">
        <v>39.47</v>
      </c>
      <c r="CM7" s="25">
        <v>39.04</v>
      </c>
      <c r="CN7" s="25">
        <v>41</v>
      </c>
      <c r="CO7" s="25">
        <v>41.54</v>
      </c>
      <c r="CP7" s="25">
        <v>43.22</v>
      </c>
      <c r="CQ7" s="25">
        <v>57.3</v>
      </c>
      <c r="CR7" s="25">
        <v>56.76</v>
      </c>
      <c r="CS7" s="25">
        <v>56.04</v>
      </c>
      <c r="CT7" s="25">
        <v>58.52</v>
      </c>
      <c r="CU7" s="25">
        <v>58.88</v>
      </c>
      <c r="CV7" s="25">
        <v>56.42</v>
      </c>
      <c r="CW7" s="25">
        <v>86.53</v>
      </c>
      <c r="CX7" s="25">
        <v>85.47</v>
      </c>
      <c r="CY7" s="25">
        <v>80.05</v>
      </c>
      <c r="CZ7" s="25">
        <v>77.62</v>
      </c>
      <c r="DA7" s="25">
        <v>73.290000000000006</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1.61</v>
      </c>
      <c r="EE7" s="25">
        <v>0.34</v>
      </c>
      <c r="EF7" s="25">
        <v>0.83</v>
      </c>
      <c r="EG7" s="25">
        <v>0</v>
      </c>
      <c r="EH7" s="25">
        <v>0</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108</v>
      </c>
    </row>
    <row r="12" spans="1:144" x14ac:dyDescent="0.15">
      <c r="B12">
        <v>1</v>
      </c>
      <c r="C12">
        <v>1</v>
      </c>
      <c r="D12">
        <v>1</v>
      </c>
      <c r="E12">
        <v>2</v>
      </c>
      <c r="F12">
        <v>3</v>
      </c>
      <c r="G12" t="s">
        <v>109</v>
      </c>
    </row>
    <row r="13" spans="1:144" x14ac:dyDescent="0.15">
      <c r="B13" t="s">
        <v>110</v>
      </c>
      <c r="C13" t="s">
        <v>110</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omkensetsu07</cp:lastModifiedBy>
  <cp:lastPrinted>2023-01-20T07:25:07Z</cp:lastPrinted>
  <dcterms:created xsi:type="dcterms:W3CDTF">2022-12-01T01:08:29Z</dcterms:created>
  <dcterms:modified xsi:type="dcterms:W3CDTF">2023-01-20T07:25:46Z</dcterms:modified>
  <cp:category/>
</cp:coreProperties>
</file>