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mkensetsu09\Desktop\R4.1.12　経営比較分析表\"/>
    </mc:Choice>
  </mc:AlternateContent>
  <workbookProtection workbookAlgorithmName="SHA-512" workbookHashValue="VHVMJJdeS20OWCBcaZ8RSSoOml8coXKRe2PD6PhbKwddKR24pLV3DJPs68/6JhWSeKLwzbwdWXboIIjT2stSPw==" workbookSaltValue="f4Q1mgBVAuJs+tCi1bM3L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<sst xmlns="http://schemas.openxmlformats.org/spreadsheetml/2006/main" count="233" uniqueCount="120">
  <si>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</si>
  <si>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</si>
  <si>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</si>
  <si>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</si>
  <si>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</si>
  <si>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</si>
  <si>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</si>
  <si>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</si>
  <si>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</si>
  <si>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</si>
  <si>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</si>
  <si>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</si>
  <si>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</si>
  <si>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</si>
  <si>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</si>
  <si>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</si>
  <si>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</si>
  <si>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</si>
  <si>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</si>
  <si>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</si>
  <si>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</si>
  <si>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</si>
  <si>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</si>
  <si>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</si>
  <si>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</si>
  <si>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</si>
  <si>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</si>
  <si>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</si>
  <si>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</si>
  <si>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</si>
  <si>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</si>
  <si>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</si>
  <si>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</si>
  <si>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</si>
  <si>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</si>
  <si>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</si>
  <si>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</si>
  <si>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</si>
  <si>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</si>
  <si>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</si>
  <si>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</si>
  <si>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</si>
  <si>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</si>
  <si>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</si>
  <si>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</si>
  <si>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</si>
  <si>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</si>
  <si>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</si>
  <si>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</si>
  <si>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</si>
  <si>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</si>
  <si>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</si>
  <si>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</si>
  <si>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</si>
  <si>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</si>
  <si>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</si>
  <si>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</si>
  <si>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</si>
  <si>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</si>
  <si>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</si>
  <si>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</si>
  <si>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</si>
  <si>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</si>
  <si>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</si>
  <si>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</si>
  <si>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</si>
  <si>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</si>
  <si>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</si>
  <si>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</si>
  <si>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</si>
  <si>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</si>
  <si>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</si>
  <si>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</si>
  <si>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</si>
  <si>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</si>
  <si>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</si>
  <si>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</si>
  <si>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</si>
  <si>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</si>
  <si>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</si>
  <si>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</si>
  <si>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</si>
  <si>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</si>
  <si>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</si>
  <si>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</si>
  <si>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</si>
  <si>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</si>
  <si>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</si>
  <si>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</si>
  <si>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</si>
  <si>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</si>
  <si>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</si>
  <si>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</si>
  <si>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</si>
  <si>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</si>
  <si>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</si>
  <si>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</si>
  <si>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雄武町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</si>
  <si>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</si>
  <si>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</si>
  <si>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</si>
  <si>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</si>
  <si>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</si>
  <si>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</si>
  <si>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</si>
  <si>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</si>
  <si>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</si>
  <si>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</si>
  <si>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</si>
  <si>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</si>
  <si>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</si>
  <si>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</si>
  <si>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</si>
  <si>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</si>
  <si>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</si>
  <si>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</si>
  <si>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</si>
  <si>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
　類似団体平均や全国平均を下回ってはいるが、総収益は総費用を上回っている状況にある。
　ただし、地方債償還金の財源は一般会計からの繰入金に依存している状況であることから、支出経費削減に努めていく。
④企業債残高対給水収益比率
　類似団体平均や全国平均を下回ってはいるが、R2年度に公営企業会計適用業務の起債により増加しており、R3年度にも同業務による起債があることや今後も老朽配水管更新等の投資は続くことから、できる限り毎年の企業債借入を償還額の範囲内に留め、さらなる減少に努めていく。
⑤料金回収率
　類似団体平均や全国平均を上回ってはいるが、給水原価が供給単価を上回っている状況に変わりはないため、適切な料金収入の確保が求められるが、本町の料金水準は既に高い状況にあるため、慎重に検討していく必要がある。
⑥給水原価
　地理的要因も影響し、維持管理費が高額となっているため、給水原価の減少は困難であり、類似団体平均や全国平均を上回っていると推察される。
⑦施設利用率
　配水量の増加により、R1年度から増加しているが、低い状況であることに変わりはなく、施設の見直し等が求められるが、配水区域が広大なことから施設統合は困難である。
⑧有収率
　R1年度から減少傾向にあり、漏水による有収水量の減少と考えられることから、引き続き、漏水調査による修繕を実施し、有収率向上を図っていく。</t>
    <rPh sb="1" eb="4">
      <t>シュウエキテキ</t>
    </rPh>
    <rPh sb="4" eb="6">
      <t>シュウシ</t>
    </rPh>
    <rPh sb="6" eb="8">
      <t>ヒリツ</t>
    </rPh>
    <rPh sb="10" eb="12">
      <t>ルイジ</t>
    </rPh>
    <rPh sb="12" eb="14">
      <t>ダンタイ</t>
    </rPh>
    <rPh sb="14" eb="16">
      <t>ヘイキン</t>
    </rPh>
    <rPh sb="17" eb="19">
      <t>ゼンコク</t>
    </rPh>
    <rPh sb="19" eb="21">
      <t>ヘイキン</t>
    </rPh>
    <rPh sb="22" eb="24">
      <t>シタマワ</t>
    </rPh>
    <rPh sb="31" eb="34">
      <t>ソウシュウエキ</t>
    </rPh>
    <rPh sb="35" eb="38">
      <t>ソウヒヨウ</t>
    </rPh>
    <rPh sb="39" eb="41">
      <t>ウワマワ</t>
    </rPh>
    <rPh sb="45" eb="47">
      <t>ジョウキョウ</t>
    </rPh>
    <rPh sb="57" eb="60">
      <t>チホウサイ</t>
    </rPh>
    <rPh sb="60" eb="63">
      <t>ショウカンキン</t>
    </rPh>
    <rPh sb="64" eb="66">
      <t>ザイゲン</t>
    </rPh>
    <rPh sb="67" eb="69">
      <t>イッパン</t>
    </rPh>
    <rPh sb="69" eb="71">
      <t>カイケイ</t>
    </rPh>
    <rPh sb="74" eb="76">
      <t>クリイレ</t>
    </rPh>
    <rPh sb="76" eb="77">
      <t>キン</t>
    </rPh>
    <rPh sb="78" eb="80">
      <t>イゾン</t>
    </rPh>
    <rPh sb="84" eb="86">
      <t>ジョウキョウ</t>
    </rPh>
    <rPh sb="94" eb="96">
      <t>シシュツ</t>
    </rPh>
    <rPh sb="96" eb="98">
      <t>ケイヒ</t>
    </rPh>
    <rPh sb="98" eb="100">
      <t>サクゲン</t>
    </rPh>
    <rPh sb="101" eb="102">
      <t>ツト</t>
    </rPh>
    <rPh sb="109" eb="111">
      <t>キギョウ</t>
    </rPh>
    <rPh sb="111" eb="112">
      <t>サイ</t>
    </rPh>
    <rPh sb="112" eb="114">
      <t>ザンダカ</t>
    </rPh>
    <rPh sb="114" eb="115">
      <t>タイ</t>
    </rPh>
    <rPh sb="115" eb="117">
      <t>キュウスイ</t>
    </rPh>
    <rPh sb="117" eb="119">
      <t>シュウエキ</t>
    </rPh>
    <rPh sb="119" eb="121">
      <t>ヒリツ</t>
    </rPh>
    <rPh sb="123" eb="125">
      <t>ルイジ</t>
    </rPh>
    <rPh sb="125" eb="127">
      <t>ダンタイ</t>
    </rPh>
    <rPh sb="127" eb="129">
      <t>ヘイキン</t>
    </rPh>
    <rPh sb="130" eb="132">
      <t>ゼンコク</t>
    </rPh>
    <rPh sb="132" eb="134">
      <t>ヘイキン</t>
    </rPh>
    <rPh sb="135" eb="137">
      <t>シタマワ</t>
    </rPh>
    <rPh sb="146" eb="147">
      <t>ネン</t>
    </rPh>
    <rPh sb="147" eb="148">
      <t>ド</t>
    </rPh>
    <rPh sb="165" eb="167">
      <t>ゾウカ</t>
    </rPh>
    <rPh sb="174" eb="175">
      <t>ネン</t>
    </rPh>
    <rPh sb="175" eb="176">
      <t>ド</t>
    </rPh>
    <rPh sb="178" eb="179">
      <t>ドウ</t>
    </rPh>
    <rPh sb="179" eb="181">
      <t>ギョウム</t>
    </rPh>
    <rPh sb="184" eb="186">
      <t>キサイ</t>
    </rPh>
    <rPh sb="192" eb="194">
      <t>コンゴ</t>
    </rPh>
    <rPh sb="195" eb="197">
      <t>ロウキュウ</t>
    </rPh>
    <rPh sb="197" eb="200">
      <t>ハイスイカン</t>
    </rPh>
    <rPh sb="200" eb="202">
      <t>コウシン</t>
    </rPh>
    <rPh sb="202" eb="203">
      <t>トウ</t>
    </rPh>
    <rPh sb="204" eb="206">
      <t>トウシ</t>
    </rPh>
    <rPh sb="207" eb="208">
      <t>ツヅ</t>
    </rPh>
    <rPh sb="217" eb="218">
      <t>カギ</t>
    </rPh>
    <rPh sb="219" eb="221">
      <t>マイトシ</t>
    </rPh>
    <rPh sb="222" eb="224">
      <t>キギョウ</t>
    </rPh>
    <rPh sb="224" eb="225">
      <t>サイ</t>
    </rPh>
    <rPh sb="225" eb="227">
      <t>カリイレ</t>
    </rPh>
    <rPh sb="228" eb="230">
      <t>ショウカン</t>
    </rPh>
    <rPh sb="230" eb="231">
      <t>ガク</t>
    </rPh>
    <rPh sb="232" eb="235">
      <t>ハンイナイ</t>
    </rPh>
    <rPh sb="236" eb="237">
      <t>トド</t>
    </rPh>
    <rPh sb="243" eb="245">
      <t>ゲンショウ</t>
    </rPh>
    <rPh sb="246" eb="247">
      <t>ツト</t>
    </rPh>
    <rPh sb="254" eb="256">
      <t>リョウキン</t>
    </rPh>
    <rPh sb="256" eb="258">
      <t>カイシュウ</t>
    </rPh>
    <rPh sb="258" eb="259">
      <t>リツ</t>
    </rPh>
    <rPh sb="261" eb="267">
      <t>ルイジダンタイヘイキン</t>
    </rPh>
    <rPh sb="268" eb="272">
      <t>ゼンコクヘイキン</t>
    </rPh>
    <rPh sb="273" eb="275">
      <t>ウワマワ</t>
    </rPh>
    <rPh sb="282" eb="284">
      <t>キュウスイ</t>
    </rPh>
    <rPh sb="284" eb="286">
      <t>ゲンカ</t>
    </rPh>
    <rPh sb="287" eb="289">
      <t>キョウキュウ</t>
    </rPh>
    <rPh sb="289" eb="291">
      <t>タンカ</t>
    </rPh>
    <rPh sb="292" eb="294">
      <t>ウワマワ</t>
    </rPh>
    <rPh sb="298" eb="300">
      <t>ジョウキョウ</t>
    </rPh>
    <rPh sb="301" eb="302">
      <t>カ</t>
    </rPh>
    <rPh sb="310" eb="312">
      <t>テキセツ</t>
    </rPh>
    <rPh sb="313" eb="317">
      <t>リョウキンシュウニュウ</t>
    </rPh>
    <rPh sb="318" eb="320">
      <t>カクホ</t>
    </rPh>
    <rPh sb="321" eb="322">
      <t>モト</t>
    </rPh>
    <rPh sb="328" eb="330">
      <t>ホンチョウ</t>
    </rPh>
    <rPh sb="331" eb="333">
      <t>リョウキン</t>
    </rPh>
    <rPh sb="333" eb="335">
      <t>スイジュン</t>
    </rPh>
    <rPh sb="336" eb="337">
      <t>スデ</t>
    </rPh>
    <rPh sb="338" eb="339">
      <t>タカ</t>
    </rPh>
    <rPh sb="340" eb="342">
      <t>ジョウキョウ</t>
    </rPh>
    <rPh sb="348" eb="350">
      <t>シンチョウ</t>
    </rPh>
    <rPh sb="351" eb="353">
      <t>ケントウ</t>
    </rPh>
    <rPh sb="357" eb="359">
      <t>ヒツヨウ</t>
    </rPh>
    <rPh sb="365" eb="367">
      <t>キュウスイ</t>
    </rPh>
    <rPh sb="367" eb="369">
      <t>ゲンカ</t>
    </rPh>
    <rPh sb="371" eb="374">
      <t>チリテキ</t>
    </rPh>
    <rPh sb="374" eb="376">
      <t>ヨウイン</t>
    </rPh>
    <rPh sb="377" eb="379">
      <t>エイキョウ</t>
    </rPh>
    <rPh sb="381" eb="383">
      <t>イジ</t>
    </rPh>
    <rPh sb="383" eb="386">
      <t>カンリヒ</t>
    </rPh>
    <rPh sb="387" eb="389">
      <t>コウガク</t>
    </rPh>
    <rPh sb="398" eb="400">
      <t>キュウスイ</t>
    </rPh>
    <rPh sb="400" eb="402">
      <t>ゲンカ</t>
    </rPh>
    <rPh sb="403" eb="405">
      <t>ゲンショウ</t>
    </rPh>
    <rPh sb="406" eb="408">
      <t>コンナン</t>
    </rPh>
    <rPh sb="412" eb="414">
      <t>ルイジ</t>
    </rPh>
    <rPh sb="414" eb="416">
      <t>ダンタイ</t>
    </rPh>
    <rPh sb="416" eb="418">
      <t>ヘイキン</t>
    </rPh>
    <rPh sb="419" eb="421">
      <t>ゼンコク</t>
    </rPh>
    <rPh sb="421" eb="423">
      <t>ヘイキン</t>
    </rPh>
    <rPh sb="424" eb="426">
      <t>ウワマワ</t>
    </rPh>
    <rPh sb="431" eb="433">
      <t>スイサツ</t>
    </rPh>
    <rPh sb="439" eb="441">
      <t>シセツ</t>
    </rPh>
    <rPh sb="441" eb="443">
      <t>リヨウ</t>
    </rPh>
    <rPh sb="443" eb="444">
      <t>リツ</t>
    </rPh>
    <rPh sb="446" eb="448">
      <t>ハイスイ</t>
    </rPh>
    <rPh sb="448" eb="449">
      <t>リョウ</t>
    </rPh>
    <rPh sb="450" eb="452">
      <t>ゾウカ</t>
    </rPh>
    <rPh sb="458" eb="460">
      <t>ネンド</t>
    </rPh>
    <rPh sb="462" eb="464">
      <t>ゾウカ</t>
    </rPh>
    <rPh sb="470" eb="471">
      <t>ヒク</t>
    </rPh>
    <rPh sb="472" eb="474">
      <t>ジョウキョウ</t>
    </rPh>
    <rPh sb="480" eb="481">
      <t>カ</t>
    </rPh>
    <rPh sb="487" eb="489">
      <t>シセツ</t>
    </rPh>
    <rPh sb="490" eb="492">
      <t>ミナオ</t>
    </rPh>
    <rPh sb="493" eb="494">
      <t>トウ</t>
    </rPh>
    <rPh sb="495" eb="496">
      <t>モト</t>
    </rPh>
    <rPh sb="502" eb="504">
      <t>ハイスイ</t>
    </rPh>
    <rPh sb="504" eb="506">
      <t>クイキ</t>
    </rPh>
    <rPh sb="507" eb="509">
      <t>コウダイ</t>
    </rPh>
    <rPh sb="514" eb="516">
      <t>シセツ</t>
    </rPh>
    <rPh sb="516" eb="518">
      <t>トウゴウ</t>
    </rPh>
    <rPh sb="519" eb="521">
      <t>コンナン</t>
    </rPh>
    <rPh sb="527" eb="530">
      <t>ユウシュウリツ</t>
    </rPh>
    <rPh sb="534" eb="536">
      <t>ネンド</t>
    </rPh>
    <rPh sb="538" eb="540">
      <t>ゲンショウ</t>
    </rPh>
    <rPh sb="540" eb="542">
      <t>ケイコウ</t>
    </rPh>
    <rPh sb="546" eb="548">
      <t>ロウスイ</t>
    </rPh>
    <rPh sb="551" eb="553">
      <t>ユウシュウ</t>
    </rPh>
    <rPh sb="553" eb="555">
      <t>スイリョウ</t>
    </rPh>
    <rPh sb="556" eb="558">
      <t>ゲンショウ</t>
    </rPh>
    <rPh sb="559" eb="560">
      <t>カンガ</t>
    </rPh>
    <rPh sb="569" eb="570">
      <t>ヒ</t>
    </rPh>
    <rPh sb="571" eb="572">
      <t>ツヅ</t>
    </rPh>
    <rPh sb="574" eb="576">
      <t>ロウスイ</t>
    </rPh>
    <rPh sb="576" eb="578">
      <t>チョウサ</t>
    </rPh>
    <rPh sb="581" eb="583">
      <t>シュウゼン</t>
    </rPh>
    <rPh sb="584" eb="586">
      <t>ジッシ</t>
    </rPh>
    <rPh sb="588" eb="591">
      <t>ユウシュウリツ</t>
    </rPh>
    <rPh sb="591" eb="593">
      <t>コウジョウ</t>
    </rPh>
    <rPh sb="594" eb="595">
      <t>ハカ</t>
    </rPh>
    <phoneticPr fontId="4"/>
  </si>
  <si>
    <t>　給水人口や使用水量の減少は今後も進み、ますます厳しい経営状況が予想されるものの、住民の日常生活になくてはならないライフラインとして持続的、安定的に安全安心な水道水を提供することが必要であり、不断の努力が求められる。
　さらに、H29年度に策定した経営戦略に基づき、更なる経営基盤の強化に努めていく。</t>
    <rPh sb="1" eb="3">
      <t>キュウスイ</t>
    </rPh>
    <rPh sb="3" eb="5">
      <t>ジンコウ</t>
    </rPh>
    <rPh sb="6" eb="8">
      <t>シヨウ</t>
    </rPh>
    <rPh sb="8" eb="10">
      <t>スイリョウ</t>
    </rPh>
    <rPh sb="11" eb="13">
      <t>ゲンショウ</t>
    </rPh>
    <rPh sb="14" eb="16">
      <t>コンゴ</t>
    </rPh>
    <rPh sb="17" eb="18">
      <t>スス</t>
    </rPh>
    <rPh sb="24" eb="25">
      <t>キビ</t>
    </rPh>
    <rPh sb="27" eb="29">
      <t>ケイエイ</t>
    </rPh>
    <rPh sb="29" eb="31">
      <t>ジョウキョウ</t>
    </rPh>
    <rPh sb="32" eb="34">
      <t>ヨソウ</t>
    </rPh>
    <rPh sb="41" eb="43">
      <t>ジュウミン</t>
    </rPh>
    <rPh sb="44" eb="46">
      <t>ニチジョウ</t>
    </rPh>
    <rPh sb="46" eb="48">
      <t>セイカツ</t>
    </rPh>
    <rPh sb="66" eb="69">
      <t>ジゾクテキ</t>
    </rPh>
    <rPh sb="70" eb="73">
      <t>アンテイテキ</t>
    </rPh>
    <rPh sb="74" eb="78">
      <t>アンゼンアンシン</t>
    </rPh>
    <rPh sb="79" eb="82">
      <t>スイドウスイ</t>
    </rPh>
    <rPh sb="83" eb="85">
      <t>テイキョウ</t>
    </rPh>
    <rPh sb="90" eb="92">
      <t>ヒツヨウ</t>
    </rPh>
    <rPh sb="96" eb="98">
      <t>フダン</t>
    </rPh>
    <rPh sb="99" eb="101">
      <t>ドリョク</t>
    </rPh>
    <rPh sb="102" eb="103">
      <t>モト</t>
    </rPh>
    <rPh sb="117" eb="118">
      <t>ネン</t>
    </rPh>
    <rPh sb="118" eb="119">
      <t>ド</t>
    </rPh>
    <rPh sb="120" eb="122">
      <t>サクテイ</t>
    </rPh>
    <rPh sb="124" eb="126">
      <t>ケイエイ</t>
    </rPh>
    <rPh sb="126" eb="128">
      <t>センリャク</t>
    </rPh>
    <rPh sb="129" eb="130">
      <t>モト</t>
    </rPh>
    <rPh sb="133" eb="134">
      <t>サラ</t>
    </rPh>
    <rPh sb="136" eb="138">
      <t>ケイエイ</t>
    </rPh>
    <rPh sb="138" eb="140">
      <t>キバン</t>
    </rPh>
    <rPh sb="141" eb="143">
      <t>キョウカ</t>
    </rPh>
    <rPh sb="144" eb="145">
      <t>ツト</t>
    </rPh>
    <phoneticPr fontId="4"/>
  </si>
  <si>
    <t>③管路更新率
　老朽配水管の更新は補助事業により進めているところであり、更新は順次、進めていくものの、過大投資を避け、経営状況を見ながら進めていくことが重要である。
　なお、R2年度は配水管工事は行ったものの、未通水であることからゼロとなっている。</t>
    <rPh sb="1" eb="3">
      <t>カンロ</t>
    </rPh>
    <rPh sb="3" eb="5">
      <t>コウシン</t>
    </rPh>
    <rPh sb="5" eb="6">
      <t>リツ</t>
    </rPh>
    <rPh sb="8" eb="10">
      <t>ロウキュウ</t>
    </rPh>
    <rPh sb="10" eb="13">
      <t>ハイスイカン</t>
    </rPh>
    <rPh sb="14" eb="16">
      <t>コウシン</t>
    </rPh>
    <rPh sb="17" eb="19">
      <t>ホジョ</t>
    </rPh>
    <rPh sb="19" eb="21">
      <t>ジギョウ</t>
    </rPh>
    <rPh sb="24" eb="25">
      <t>スス</t>
    </rPh>
    <rPh sb="36" eb="38">
      <t>コウシン</t>
    </rPh>
    <rPh sb="39" eb="41">
      <t>ジュンジ</t>
    </rPh>
    <rPh sb="42" eb="43">
      <t>スス</t>
    </rPh>
    <rPh sb="51" eb="53">
      <t>カダイ</t>
    </rPh>
    <rPh sb="53" eb="55">
      <t>トウシ</t>
    </rPh>
    <rPh sb="56" eb="57">
      <t>サ</t>
    </rPh>
    <rPh sb="59" eb="61">
      <t>ケイエイ</t>
    </rPh>
    <rPh sb="61" eb="63">
      <t>ジョウキョウ</t>
    </rPh>
    <rPh sb="64" eb="65">
      <t>ミ</t>
    </rPh>
    <rPh sb="68" eb="69">
      <t>スス</t>
    </rPh>
    <rPh sb="76" eb="78">
      <t>ジュウヨウ</t>
    </rPh>
    <rPh sb="89" eb="90">
      <t>ネン</t>
    </rPh>
    <rPh sb="90" eb="91">
      <t>ド</t>
    </rPh>
    <rPh sb="92" eb="95">
      <t>ハイスイカン</t>
    </rPh>
    <rPh sb="95" eb="97">
      <t>コウジ</t>
    </rPh>
    <rPh sb="98" eb="99">
      <t>オコナ</t>
    </rPh>
    <rPh sb="105" eb="106">
      <t>ミ</t>
    </rPh>
    <rPh sb="106" eb="108">
      <t>ツウスイ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</si>
</sst>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0.38</c:v>
                </c:pt>
                <c:pt idx="1">
                  <c:v>1.61</c:v>
                </c:pt>
                <c:pt idx="2">
                  <c:v>0.34</c:v>
                </c:pt>
                <c:pt idx="3">
                  <c:v>0.83</c:v>
                </c:pt>
                <c:pt idx="4" formatCode="#,##0.00;&quot;△&quot;#,##0.00">
                  <c:v>0</c:v>
                </c:pt>
              </c:numCache>
            </c:numRef>
          </c:val>
          <c:extLst>
            <c:ext xmlns:c16="http://schemas.microsoft.com/office/drawing/2014/chart" uri="{C3380CC4-5D6E-409C-BE32-E72D297353CC}">
              <c16:uniqueId val="{00000000-3C65-45B2-8EED-01BA7A5F61D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3C65-45B2-8EED-01BA7A5F61D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39.64</c:v>
                </c:pt>
                <c:pt idx="1">
                  <c:v>39.47</c:v>
                </c:pt>
                <c:pt idx="2">
                  <c:v>39.04</c:v>
                </c:pt>
                <c:pt idx="3">
                  <c:v>41</c:v>
                </c:pt>
                <c:pt idx="4">
                  <c:v>41.54</c:v>
                </c:pt>
              </c:numCache>
            </c:numRef>
          </c:val>
          <c:extLst>
            <c:ext xmlns:c16="http://schemas.microsoft.com/office/drawing/2014/chart" uri="{C3380CC4-5D6E-409C-BE32-E72D297353CC}">
              <c16:uniqueId val="{00000000-2699-405B-9DBB-F8D06614A9D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2699-405B-9DBB-F8D06614A9D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86.13</c:v>
                </c:pt>
                <c:pt idx="1">
                  <c:v>86.53</c:v>
                </c:pt>
                <c:pt idx="2">
                  <c:v>85.47</c:v>
                </c:pt>
                <c:pt idx="3">
                  <c:v>80.05</c:v>
                </c:pt>
                <c:pt idx="4">
                  <c:v>77.62</c:v>
                </c:pt>
              </c:numCache>
            </c:numRef>
          </c:val>
          <c:extLst>
            <c:ext xmlns:c16="http://schemas.microsoft.com/office/drawing/2014/chart" uri="{C3380CC4-5D6E-409C-BE32-E72D297353CC}">
              <c16:uniqueId val="{00000000-F0A5-4DEE-8856-069650F1D5B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F0A5-4DEE-8856-069650F1D5B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78.03</c:v>
                </c:pt>
                <c:pt idx="1">
                  <c:v>72.95</c:v>
                </c:pt>
                <c:pt idx="2">
                  <c:v>69.41</c:v>
                </c:pt>
                <c:pt idx="3">
                  <c:v>66.930000000000007</c:v>
                </c:pt>
                <c:pt idx="4">
                  <c:v>70.989999999999995</c:v>
                </c:pt>
              </c:numCache>
            </c:numRef>
          </c:val>
          <c:extLst>
            <c:ext xmlns:c16="http://schemas.microsoft.com/office/drawing/2014/chart" uri="{C3380CC4-5D6E-409C-BE32-E72D297353CC}">
              <c16:uniqueId val="{00000000-373A-41D2-BB2F-1A660127133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373A-41D2-BB2F-1A660127133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E5-4C31-9241-B89CF80E6AB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E5-4C31-9241-B89CF80E6AB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B7-492B-8709-F5343E2EC68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B7-492B-8709-F5343E2EC68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83-4F9C-A2C6-63E607599F3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83-4F9C-A2C6-63E607599F3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9E-4E2C-A096-2A4DA8D5214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9E-4E2C-A096-2A4DA8D5214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922.6</c:v>
                </c:pt>
                <c:pt idx="1">
                  <c:v>917.72</c:v>
                </c:pt>
                <c:pt idx="2">
                  <c:v>912.56</c:v>
                </c:pt>
                <c:pt idx="3">
                  <c:v>911.77</c:v>
                </c:pt>
                <c:pt idx="4">
                  <c:v>919.72</c:v>
                </c:pt>
              </c:numCache>
            </c:numRef>
          </c:val>
          <c:extLst>
            <c:ext xmlns:c16="http://schemas.microsoft.com/office/drawing/2014/chart" uri="{C3380CC4-5D6E-409C-BE32-E72D297353CC}">
              <c16:uniqueId val="{00000000-D85B-4BC1-BECB-B4894FC8070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D85B-4BC1-BECB-B4894FC8070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68.17</c:v>
                </c:pt>
                <c:pt idx="1">
                  <c:v>66.459999999999994</c:v>
                </c:pt>
                <c:pt idx="2">
                  <c:v>64.680000000000007</c:v>
                </c:pt>
                <c:pt idx="3">
                  <c:v>61.63</c:v>
                </c:pt>
                <c:pt idx="4">
                  <c:v>66.78</c:v>
                </c:pt>
              </c:numCache>
            </c:numRef>
          </c:val>
          <c:extLst>
            <c:ext xmlns:c16="http://schemas.microsoft.com/office/drawing/2014/chart" uri="{C3380CC4-5D6E-409C-BE32-E72D297353CC}">
              <c16:uniqueId val="{00000000-958E-4DB1-9E75-ACFDD4E56E1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958E-4DB1-9E75-ACFDD4E56E1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421.65</c:v>
                </c:pt>
                <c:pt idx="1">
                  <c:v>430.07</c:v>
                </c:pt>
                <c:pt idx="2">
                  <c:v>448.66</c:v>
                </c:pt>
                <c:pt idx="3">
                  <c:v>476.01</c:v>
                </c:pt>
                <c:pt idx="4">
                  <c:v>445.66</c:v>
                </c:pt>
              </c:numCache>
            </c:numRef>
          </c:val>
          <c:extLst>
            <c:ext xmlns:c16="http://schemas.microsoft.com/office/drawing/2014/chart" uri="{C3380CC4-5D6E-409C-BE32-E72D297353CC}">
              <c16:uniqueId val="{00000000-3D5C-4132-8497-C2AD9F645E2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D5C-4132-8497-C2AD9F645E2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雄武町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4339</v>
      </c>
      <c r="AM8" s="67"/>
      <c r="AN8" s="67"/>
      <c r="AO8" s="67"/>
      <c r="AP8" s="67"/>
      <c r="AQ8" s="67"/>
      <c r="AR8" s="67"/>
      <c r="AS8" s="67"/>
      <c r="AT8" s="66">
        <f>データ!$S$6</f>
        <v>636.89</v>
      </c>
      <c r="AU8" s="66"/>
      <c r="AV8" s="66"/>
      <c r="AW8" s="66"/>
      <c r="AX8" s="66"/>
      <c r="AY8" s="66"/>
      <c r="AZ8" s="66"/>
      <c r="BA8" s="66"/>
      <c r="BB8" s="66">
        <f>データ!$T$6</f>
        <v>6.81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90.27</v>
      </c>
      <c r="Q10" s="66"/>
      <c r="R10" s="66"/>
      <c r="S10" s="66"/>
      <c r="T10" s="66"/>
      <c r="U10" s="66"/>
      <c r="V10" s="66"/>
      <c r="W10" s="67">
        <f>データ!$Q$6</f>
        <v>5100</v>
      </c>
      <c r="X10" s="67"/>
      <c r="Y10" s="67"/>
      <c r="Z10" s="67"/>
      <c r="AA10" s="67"/>
      <c r="AB10" s="67"/>
      <c r="AC10" s="67"/>
      <c r="AD10" s="2"/>
      <c r="AE10" s="2"/>
      <c r="AF10" s="2"/>
      <c r="AG10" s="2"/>
      <c r="AH10" s="2"/>
      <c r="AI10" s="2"/>
      <c r="AJ10" s="2"/>
      <c r="AK10" s="2"/>
      <c r="AL10" s="67">
        <f>データ!$U$6</f>
        <v>3907</v>
      </c>
      <c r="AM10" s="67"/>
      <c r="AN10" s="67"/>
      <c r="AO10" s="67"/>
      <c r="AP10" s="67"/>
      <c r="AQ10" s="67"/>
      <c r="AR10" s="67"/>
      <c r="AS10" s="67"/>
      <c r="AT10" s="66">
        <f>データ!$V$6</f>
        <v>9.67</v>
      </c>
      <c r="AU10" s="66"/>
      <c r="AV10" s="66"/>
      <c r="AW10" s="66"/>
      <c r="AX10" s="66"/>
      <c r="AY10" s="66"/>
      <c r="AZ10" s="66"/>
      <c r="BA10" s="66"/>
      <c r="BB10" s="66">
        <f>データ!$W$6</f>
        <v>404.03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119</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8"/>
      <c r="BM59" s="59"/>
      <c r="BN59" s="59"/>
      <c r="BO59" s="59"/>
      <c r="BP59" s="59"/>
      <c r="BQ59" s="59"/>
      <c r="BR59" s="59"/>
      <c r="BS59" s="59"/>
      <c r="BT59" s="59"/>
      <c r="BU59" s="59"/>
      <c r="BV59" s="59"/>
      <c r="BW59" s="59"/>
      <c r="BX59" s="59"/>
      <c r="BY59" s="59"/>
      <c r="BZ59" s="6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8"/>
      <c r="BM60" s="59"/>
      <c r="BN60" s="59"/>
      <c r="BO60" s="59"/>
      <c r="BP60" s="59"/>
      <c r="BQ60" s="59"/>
      <c r="BR60" s="59"/>
      <c r="BS60" s="59"/>
      <c r="BT60" s="59"/>
      <c r="BU60" s="59"/>
      <c r="BV60" s="59"/>
      <c r="BW60" s="59"/>
      <c r="BX60" s="59"/>
      <c r="BY60" s="59"/>
      <c r="BZ60" s="6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x+o2WWhv0daXoFrrxghKloLkncUGQZQ0HPITZ1cQ9izE42keZu0NNl0xQBS5QSLOcdHbw0/7mGJLWzO8A6EnTw==" saltValue="n3xwMmbXe8V9QY+Vv40LN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15636</v>
      </c>
      <c r="D6" s="34">
        <f t="shared" si="3"/>
        <v>47</v>
      </c>
      <c r="E6" s="34">
        <f t="shared" si="3"/>
        <v>1</v>
      </c>
      <c r="F6" s="34">
        <f t="shared" si="3"/>
        <v>0</v>
      </c>
      <c r="G6" s="34">
        <f t="shared" si="3"/>
        <v>0</v>
      </c>
      <c r="H6" s="34" t="str">
        <f t="shared" si="3"/>
        <v>北海道　雄武町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90.27</v>
      </c>
      <c r="Q6" s="35">
        <f t="shared" si="3"/>
        <v>5100</v>
      </c>
      <c r="R6" s="35">
        <f t="shared" si="3"/>
        <v>4339</v>
      </c>
      <c r="S6" s="35">
        <f t="shared" si="3"/>
        <v>636.89</v>
      </c>
      <c r="T6" s="35">
        <f t="shared" si="3"/>
        <v>6.81</v>
      </c>
      <c r="U6" s="35">
        <f t="shared" si="3"/>
        <v>3907</v>
      </c>
      <c r="V6" s="35">
        <f t="shared" si="3"/>
        <v>9.67</v>
      </c>
      <c r="W6" s="35">
        <f t="shared" si="3"/>
        <v>404.03</v>
      </c>
      <c r="X6" s="36">
        <f>IF(X7="",NA(),X7)</f>
        <v>78.03</v>
      </c>
      <c r="Y6" s="36">
        <f t="shared" ref="Y6:AG6" si="4">IF(Y7="",NA(),Y7)</f>
        <v>72.95</v>
      </c>
      <c r="Z6" s="36">
        <f t="shared" si="4"/>
        <v>69.41</v>
      </c>
      <c r="AA6" s="36">
        <f t="shared" si="4"/>
        <v>66.930000000000007</v>
      </c>
      <c r="AB6" s="36">
        <f t="shared" si="4"/>
        <v>70.989999999999995</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922.6</v>
      </c>
      <c r="BF6" s="36">
        <f t="shared" ref="BF6:BN6" si="7">IF(BF7="",NA(),BF7)</f>
        <v>917.72</v>
      </c>
      <c r="BG6" s="36">
        <f t="shared" si="7"/>
        <v>912.56</v>
      </c>
      <c r="BH6" s="36">
        <f t="shared" si="7"/>
        <v>911.77</v>
      </c>
      <c r="BI6" s="36">
        <f t="shared" si="7"/>
        <v>919.72</v>
      </c>
      <c r="BJ6" s="36">
        <f t="shared" si="7"/>
        <v>1144.79</v>
      </c>
      <c r="BK6" s="36">
        <f t="shared" si="7"/>
        <v>1061.58</v>
      </c>
      <c r="BL6" s="36">
        <f t="shared" si="7"/>
        <v>1007.7</v>
      </c>
      <c r="BM6" s="36">
        <f t="shared" si="7"/>
        <v>1018.52</v>
      </c>
      <c r="BN6" s="36">
        <f t="shared" si="7"/>
        <v>949.61</v>
      </c>
      <c r="BO6" s="35" t="str">
        <f>IF(BO7="","",IF(BO7="-","【-】","【"&amp;SUBSTITUTE(TEXT(BO7,"#,##0.00"),"-","△")&amp;"】"))</f>
        <v>【949.15】</v>
      </c>
      <c r="BP6" s="36">
        <f>IF(BP7="",NA(),BP7)</f>
        <v>68.17</v>
      </c>
      <c r="BQ6" s="36">
        <f t="shared" ref="BQ6:BY6" si="8">IF(BQ7="",NA(),BQ7)</f>
        <v>66.459999999999994</v>
      </c>
      <c r="BR6" s="36">
        <f t="shared" si="8"/>
        <v>64.680000000000007</v>
      </c>
      <c r="BS6" s="36">
        <f t="shared" si="8"/>
        <v>61.63</v>
      </c>
      <c r="BT6" s="36">
        <f t="shared" si="8"/>
        <v>66.78</v>
      </c>
      <c r="BU6" s="36">
        <f t="shared" si="8"/>
        <v>56.04</v>
      </c>
      <c r="BV6" s="36">
        <f t="shared" si="8"/>
        <v>58.52</v>
      </c>
      <c r="BW6" s="36">
        <f t="shared" si="8"/>
        <v>59.22</v>
      </c>
      <c r="BX6" s="36">
        <f t="shared" si="8"/>
        <v>58.79</v>
      </c>
      <c r="BY6" s="36">
        <f t="shared" si="8"/>
        <v>58.41</v>
      </c>
      <c r="BZ6" s="35" t="str">
        <f>IF(BZ7="","",IF(BZ7="-","【-】","【"&amp;SUBSTITUTE(TEXT(BZ7,"#,##0.00"),"-","△")&amp;"】"))</f>
        <v>【55.87】</v>
      </c>
      <c r="CA6" s="36">
        <f>IF(CA7="",NA(),CA7)</f>
        <v>421.65</v>
      </c>
      <c r="CB6" s="36">
        <f t="shared" ref="CB6:CJ6" si="9">IF(CB7="",NA(),CB7)</f>
        <v>430.07</v>
      </c>
      <c r="CC6" s="36">
        <f t="shared" si="9"/>
        <v>448.66</v>
      </c>
      <c r="CD6" s="36">
        <f t="shared" si="9"/>
        <v>476.01</v>
      </c>
      <c r="CE6" s="36">
        <f t="shared" si="9"/>
        <v>445.66</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39.64</v>
      </c>
      <c r="CM6" s="36">
        <f t="shared" ref="CM6:CU6" si="10">IF(CM7="",NA(),CM7)</f>
        <v>39.47</v>
      </c>
      <c r="CN6" s="36">
        <f t="shared" si="10"/>
        <v>39.04</v>
      </c>
      <c r="CO6" s="36">
        <f t="shared" si="10"/>
        <v>41</v>
      </c>
      <c r="CP6" s="36">
        <f t="shared" si="10"/>
        <v>41.54</v>
      </c>
      <c r="CQ6" s="36">
        <f t="shared" si="10"/>
        <v>55.9</v>
      </c>
      <c r="CR6" s="36">
        <f t="shared" si="10"/>
        <v>57.3</v>
      </c>
      <c r="CS6" s="36">
        <f t="shared" si="10"/>
        <v>56.76</v>
      </c>
      <c r="CT6" s="36">
        <f t="shared" si="10"/>
        <v>56.04</v>
      </c>
      <c r="CU6" s="36">
        <f t="shared" si="10"/>
        <v>58.52</v>
      </c>
      <c r="CV6" s="35" t="str">
        <f>IF(CV7="","",IF(CV7="-","【-】","【"&amp;SUBSTITUTE(TEXT(CV7,"#,##0.00"),"-","△")&amp;"】"))</f>
        <v>【56.31】</v>
      </c>
      <c r="CW6" s="36">
        <f>IF(CW7="",NA(),CW7)</f>
        <v>86.13</v>
      </c>
      <c r="CX6" s="36">
        <f t="shared" ref="CX6:DF6" si="11">IF(CX7="",NA(),CX7)</f>
        <v>86.53</v>
      </c>
      <c r="CY6" s="36">
        <f t="shared" si="11"/>
        <v>85.47</v>
      </c>
      <c r="CZ6" s="36">
        <f t="shared" si="11"/>
        <v>80.05</v>
      </c>
      <c r="DA6" s="36">
        <f t="shared" si="11"/>
        <v>77.62</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0.38</v>
      </c>
      <c r="EE6" s="36">
        <f t="shared" ref="EE6:EM6" si="14">IF(EE7="",NA(),EE7)</f>
        <v>1.61</v>
      </c>
      <c r="EF6" s="36">
        <f t="shared" si="14"/>
        <v>0.34</v>
      </c>
      <c r="EG6" s="36">
        <f t="shared" si="14"/>
        <v>0.83</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15636</v>
      </c>
      <c r="D7" s="38">
        <v>47</v>
      </c>
      <c r="E7" s="38">
        <v>1</v>
      </c>
      <c r="F7" s="38">
        <v>0</v>
      </c>
      <c r="G7" s="38">
        <v>0</v>
      </c>
      <c r="H7" s="38" t="s">
        <v>97</v>
      </c>
      <c r="I7" s="38" t="s">
        <v>98</v>
      </c>
      <c r="J7" s="38" t="s">
        <v>99</v>
      </c>
      <c r="K7" s="38" t="s">
        <v>100</v>
      </c>
      <c r="L7" s="38" t="s">
        <v>101</v>
      </c>
      <c r="M7" s="38" t="s">
        <v>102</v>
      </c>
      <c r="N7" s="39" t="s">
        <v>103</v>
      </c>
      <c r="O7" s="39" t="s">
        <v>104</v>
      </c>
      <c r="P7" s="39">
        <v>90.27</v>
      </c>
      <c r="Q7" s="39">
        <v>5100</v>
      </c>
      <c r="R7" s="39">
        <v>4339</v>
      </c>
      <c r="S7" s="39">
        <v>636.89</v>
      </c>
      <c r="T7" s="39">
        <v>6.81</v>
      </c>
      <c r="U7" s="39">
        <v>3907</v>
      </c>
      <c r="V7" s="39">
        <v>9.67</v>
      </c>
      <c r="W7" s="39">
        <v>404.03</v>
      </c>
      <c r="X7" s="39">
        <v>78.03</v>
      </c>
      <c r="Y7" s="39">
        <v>72.95</v>
      </c>
      <c r="Z7" s="39">
        <v>69.41</v>
      </c>
      <c r="AA7" s="39">
        <v>66.930000000000007</v>
      </c>
      <c r="AB7" s="39">
        <v>70.989999999999995</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922.6</v>
      </c>
      <c r="BF7" s="39">
        <v>917.72</v>
      </c>
      <c r="BG7" s="39">
        <v>912.56</v>
      </c>
      <c r="BH7" s="39">
        <v>911.77</v>
      </c>
      <c r="BI7" s="39">
        <v>919.72</v>
      </c>
      <c r="BJ7" s="39">
        <v>1144.79</v>
      </c>
      <c r="BK7" s="39">
        <v>1061.58</v>
      </c>
      <c r="BL7" s="39">
        <v>1007.7</v>
      </c>
      <c r="BM7" s="39">
        <v>1018.52</v>
      </c>
      <c r="BN7" s="39">
        <v>949.61</v>
      </c>
      <c r="BO7" s="39">
        <v>949.15</v>
      </c>
      <c r="BP7" s="39">
        <v>68.17</v>
      </c>
      <c r="BQ7" s="39">
        <v>66.459999999999994</v>
      </c>
      <c r="BR7" s="39">
        <v>64.680000000000007</v>
      </c>
      <c r="BS7" s="39">
        <v>61.63</v>
      </c>
      <c r="BT7" s="39">
        <v>66.78</v>
      </c>
      <c r="BU7" s="39">
        <v>56.04</v>
      </c>
      <c r="BV7" s="39">
        <v>58.52</v>
      </c>
      <c r="BW7" s="39">
        <v>59.22</v>
      </c>
      <c r="BX7" s="39">
        <v>58.79</v>
      </c>
      <c r="BY7" s="39">
        <v>58.41</v>
      </c>
      <c r="BZ7" s="39">
        <v>55.87</v>
      </c>
      <c r="CA7" s="39">
        <v>421.65</v>
      </c>
      <c r="CB7" s="39">
        <v>430.07</v>
      </c>
      <c r="CC7" s="39">
        <v>448.66</v>
      </c>
      <c r="CD7" s="39">
        <v>476.01</v>
      </c>
      <c r="CE7" s="39">
        <v>445.66</v>
      </c>
      <c r="CF7" s="39">
        <v>304.35000000000002</v>
      </c>
      <c r="CG7" s="39">
        <v>296.3</v>
      </c>
      <c r="CH7" s="39">
        <v>292.89999999999998</v>
      </c>
      <c r="CI7" s="39">
        <v>298.25</v>
      </c>
      <c r="CJ7" s="39">
        <v>303.27999999999997</v>
      </c>
      <c r="CK7" s="39">
        <v>288.19</v>
      </c>
      <c r="CL7" s="39">
        <v>39.64</v>
      </c>
      <c r="CM7" s="39">
        <v>39.47</v>
      </c>
      <c r="CN7" s="39">
        <v>39.04</v>
      </c>
      <c r="CO7" s="39">
        <v>41</v>
      </c>
      <c r="CP7" s="39">
        <v>41.54</v>
      </c>
      <c r="CQ7" s="39">
        <v>55.9</v>
      </c>
      <c r="CR7" s="39">
        <v>57.3</v>
      </c>
      <c r="CS7" s="39">
        <v>56.76</v>
      </c>
      <c r="CT7" s="39">
        <v>56.04</v>
      </c>
      <c r="CU7" s="39">
        <v>58.52</v>
      </c>
      <c r="CV7" s="39">
        <v>56.31</v>
      </c>
      <c r="CW7" s="39">
        <v>86.13</v>
      </c>
      <c r="CX7" s="39">
        <v>86.53</v>
      </c>
      <c r="CY7" s="39">
        <v>85.47</v>
      </c>
      <c r="CZ7" s="39">
        <v>80.05</v>
      </c>
      <c r="DA7" s="39">
        <v>77.62</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0.38</v>
      </c>
      <c r="EE7" s="39">
        <v>1.61</v>
      </c>
      <c r="EF7" s="39">
        <v>0.34</v>
      </c>
      <c r="EG7" s="39">
        <v>0.83</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113</v>
      </c>
      <c r="D13" t="s">
        <v>114</v>
      </c>
      <c r="E13" t="s">
        <v>115</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omkensetsu09</cp:lastModifiedBy>
  <cp:lastPrinted>2022-01-17T06:33:28Z</cp:lastPrinted>
  <dcterms:created xsi:type="dcterms:W3CDTF">2021-12-03T07:01:21Z</dcterms:created>
  <dcterms:modified xsi:type="dcterms:W3CDTF">2022-01-17T06:34:14Z</dcterms:modified>
  <cp:category/>
</cp:coreProperties>
</file>