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mkensetsu09\Desktop\令和元年度決算\回答\"/>
    </mc:Choice>
  </mc:AlternateContent>
  <workbookProtection workbookAlgorithmName="SHA-512" workbookHashValue="Rb3KIx6hOME9tDV8hMScAiu/x6f/XsFEEu6tHZl5qruuLlLvCi3E01nS8A3YSP10HVkJocfq+VS4NlB2DjXa3g==" workbookSaltValue="FYYgnxK8pyafQU86coEKD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<sst xmlns="http://schemas.openxmlformats.org/spreadsheetml/2006/main" count="236" uniqueCount="119">
  <si>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</si>
  <si>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</si>
  <si>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</si>
  <si>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</si>
  <si>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</si>
  <si>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</si>
  <si>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</si>
  <si>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</si>
  <si>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</si>
  <si>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</si>
  <si>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</si>
  <si>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</si>
  <si>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</si>
  <si>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</si>
  <si>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</si>
  <si>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</si>
  <si>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</si>
  <si>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</si>
  <si>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</si>
  <si>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</si>
  <si>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</si>
  <si>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</si>
  <si>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</si>
  <si>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</si>
  <si>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</si>
  <si>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</si>
  <si>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</si>
  <si>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</si>
  <si>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</si>
  <si>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</si>
  <si>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</si>
  <si>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</si>
  <si>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</si>
  <si>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</si>
  <si>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</si>
  <si>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</si>
  <si>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</si>
  <si>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</si>
  <si>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</si>
  <si>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</si>
  <si>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</si>
  <si>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</si>
  <si>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</si>
  <si>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</si>
  <si>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</si>
  <si>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</si>
  <si>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</si>
  <si>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</si>
  <si>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</si>
  <si>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</si>
  <si>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</si>
  <si>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</si>
  <si>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</si>
  <si>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</si>
  <si>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</si>
  <si>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</si>
  <si>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</si>
  <si>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</si>
  <si>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</si>
  <si>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</si>
  <si>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</si>
  <si>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</si>
  <si>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</si>
  <si>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</si>
  <si>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</si>
  <si>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</si>
  <si>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</si>
  <si>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</si>
  <si>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</si>
  <si>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</si>
  <si>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</si>
  <si>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</si>
  <si>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</si>
  <si>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</si>
  <si>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</si>
  <si>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</si>
  <si>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</si>
  <si>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</si>
  <si>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</si>
  <si>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</si>
  <si>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</si>
  <si>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</si>
  <si>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</si>
  <si>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</si>
  <si>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</si>
  <si>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</si>
  <si>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</si>
  <si>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</si>
  <si>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</si>
  <si>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</si>
  <si>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</si>
  <si>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</si>
  <si>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</si>
  <si>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</si>
  <si>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</si>
  <si>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</si>
  <si>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</si>
  <si>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</si>
  <si>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雄武町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</si>
  <si>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</si>
  <si>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</si>
  <si>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</si>
  <si>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</si>
  <si>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</si>
  <si>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</si>
  <si>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</si>
  <si>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</si>
  <si>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</si>
  <si>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</si>
  <si>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</si>
  <si>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</si>
  <si>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</si>
  <si>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</si>
  <si>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</si>
  <si>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</si>
  <si>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</si>
  <si>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③管渠改善率
　本町の公共下水道は、平成4年度に管渠を布設、平成7年度に供用を開始しており、耐用年数から判断すると令和23年度から更新が必要となる見込みである。平成29年度には中長期的な施設状態を予測しつつ計画的、効率的に管理するストックマネジメント計画を策定したことから、今後は、計画に基づき、更新を進める予定である。</t>
    <phoneticPr fontId="4"/>
  </si>
  <si>
    <t>　限られた営業収益の中、適正な一般会計の負担に支えられ、経営を維持している。
　しかし、更なる経営基盤強化のため、経営努力は必要であり、経費削減をはじめ、啓蒙活動による施設利用率や水洗化率向上により増収を図っていくことが必要である。
　また、公共下水道事業経営戦略及びストックマネジメント計画を基に、更なる経営健全化に取り組んでいく。</t>
    <phoneticPr fontId="4"/>
  </si>
  <si>
    <t>①収益的収支比率
　分流式下水道に要する経費の適正算定から改善してきており、今年度も100％を超過しているが、今後も更なる経費削減に努めていく。
④企業債残高対事業規模比率
　分流式下水道に要する経費の適正算定によって、平成28年度以降、企業債残高が全て一般会計からの負担によるものとなっているため、ゼロとなっている。
　ただし、全国的にこの数値の解釈に差異があるものと思われる。
⑤経費回収率
　料金収入が増加したことにより、経費回収率が上昇したが、100％を下回っていることから汚水処理費全般の抑制に努めていく。
⑥汚水処理原価
　汚水処理費の増加により、汚水処理原価が上昇したことから、汚水処理費全般の抑制に努めていく。
⑦施設利用率
　一部の水産加工場は接続されたものの、当初見込んでいたほど接続が進んでいないため、、類似団体より低い状況となっていることから、引き続き、啓蒙活動を行い、水洗化率の向上を図り、施設利用率の向上に努めていく。
⑧水洗化率
　類似団体を上回ってはいるものの、引き続き、啓蒙活動を行い、水洗化率の向上を図っていく。</t>
    <rPh sb="204" eb="206">
      <t>ゾウカ</t>
    </rPh>
    <rPh sb="214" eb="216">
      <t>ケイヒ</t>
    </rPh>
    <rPh sb="216" eb="218">
      <t>カイシュウ</t>
    </rPh>
    <rPh sb="218" eb="219">
      <t>リツ</t>
    </rPh>
    <rPh sb="220" eb="222">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</si>
</sst>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quot;-&quot;">
                  <c:v>0.42</c:v>
                </c:pt>
              </c:numCache>
            </c:numRef>
          </c:val>
          <c:extLst>
            <c:ext xmlns:c16="http://schemas.microsoft.com/office/drawing/2014/chart" uri="{C3380CC4-5D6E-409C-BE32-E72D297353CC}">
              <c16:uniqueId val="{00000000-33EC-4BB4-89DE-C6102713F9C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c:v>
                </c:pt>
                <c:pt idx="2">
                  <c:v>0.13</c:v>
                </c:pt>
                <c:pt idx="3">
                  <c:v>0.12</c:v>
                </c:pt>
                <c:pt idx="4">
                  <c:v>0.1</c:v>
                </c:pt>
              </c:numCache>
            </c:numRef>
          </c:val>
          <c:smooth val="0"/>
          <c:extLst>
            <c:ext xmlns:c16="http://schemas.microsoft.com/office/drawing/2014/chart" uri="{C3380CC4-5D6E-409C-BE32-E72D297353CC}">
              <c16:uniqueId val="{00000001-33EC-4BB4-89DE-C6102713F9C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33.26</c:v>
                </c:pt>
                <c:pt idx="1">
                  <c:v>38.83</c:v>
                </c:pt>
                <c:pt idx="2">
                  <c:v>38.26</c:v>
                </c:pt>
                <c:pt idx="3">
                  <c:v>37.57</c:v>
                </c:pt>
                <c:pt idx="4">
                  <c:v>37.61</c:v>
                </c:pt>
              </c:numCache>
            </c:numRef>
          </c:val>
          <c:extLst>
            <c:ext xmlns:c16="http://schemas.microsoft.com/office/drawing/2014/chart" uri="{C3380CC4-5D6E-409C-BE32-E72D297353CC}">
              <c16:uniqueId val="{00000000-7DA4-4326-9D15-46ED0EA4052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49.39</c:v>
                </c:pt>
                <c:pt idx="1">
                  <c:v>49.25</c:v>
                </c:pt>
                <c:pt idx="2">
                  <c:v>50.24</c:v>
                </c:pt>
                <c:pt idx="3">
                  <c:v>49.68</c:v>
                </c:pt>
                <c:pt idx="4">
                  <c:v>49.27</c:v>
                </c:pt>
              </c:numCache>
            </c:numRef>
          </c:val>
          <c:smooth val="0"/>
          <c:extLst>
            <c:ext xmlns:c16="http://schemas.microsoft.com/office/drawing/2014/chart" uri="{C3380CC4-5D6E-409C-BE32-E72D297353CC}">
              <c16:uniqueId val="{00000001-7DA4-4326-9D15-46ED0EA4052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86.09</c:v>
                </c:pt>
                <c:pt idx="1">
                  <c:v>85.43</c:v>
                </c:pt>
                <c:pt idx="2">
                  <c:v>85.93</c:v>
                </c:pt>
                <c:pt idx="3">
                  <c:v>87.1</c:v>
                </c:pt>
                <c:pt idx="4">
                  <c:v>85.52</c:v>
                </c:pt>
              </c:numCache>
            </c:numRef>
          </c:val>
          <c:extLst>
            <c:ext xmlns:c16="http://schemas.microsoft.com/office/drawing/2014/chart" uri="{C3380CC4-5D6E-409C-BE32-E72D297353CC}">
              <c16:uniqueId val="{00000000-C20E-4D22-9E30-FEFE60CBB86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83.96</c:v>
                </c:pt>
                <c:pt idx="1">
                  <c:v>84.12</c:v>
                </c:pt>
                <c:pt idx="2">
                  <c:v>84.17</c:v>
                </c:pt>
                <c:pt idx="3">
                  <c:v>83.35</c:v>
                </c:pt>
                <c:pt idx="4">
                  <c:v>83.16</c:v>
                </c:pt>
              </c:numCache>
            </c:numRef>
          </c:val>
          <c:smooth val="0"/>
          <c:extLst>
            <c:ext xmlns:c16="http://schemas.microsoft.com/office/drawing/2014/chart" uri="{C3380CC4-5D6E-409C-BE32-E72D297353CC}">
              <c16:uniqueId val="{00000001-C20E-4D22-9E30-FEFE60CBB86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96.24</c:v>
                </c:pt>
                <c:pt idx="1">
                  <c:v>99.88</c:v>
                </c:pt>
                <c:pt idx="2">
                  <c:v>109.08</c:v>
                </c:pt>
                <c:pt idx="3">
                  <c:v>107.13</c:v>
                </c:pt>
                <c:pt idx="4">
                  <c:v>100.65</c:v>
                </c:pt>
              </c:numCache>
            </c:numRef>
          </c:val>
          <c:extLst>
            <c:ext xmlns:c16="http://schemas.microsoft.com/office/drawing/2014/chart" uri="{C3380CC4-5D6E-409C-BE32-E72D297353CC}">
              <c16:uniqueId val="{00000000-1817-40A9-A076-00C96309B2D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17-40A9-A076-00C96309B2D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E8-4C6B-9DDA-9885B979DA2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E8-4C6B-9DDA-9885B979DA2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FF-4941-814E-3FDF3EC2A30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FF-4941-814E-3FDF3EC2A30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19-4E1D-9743-3977F737DEB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19-4E1D-9743-3977F737DEB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99-428E-A1F9-8C25EA4D3D0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99-428E-A1F9-8C25EA4D3D0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767.42</c:v>
                </c:pt>
                <c:pt idx="1">
                  <c:v>0</c:v>
                </c:pt>
                <c:pt idx="2">
                  <c:v>0</c:v>
                </c:pt>
                <c:pt idx="3">
                  <c:v>0</c:v>
                </c:pt>
                <c:pt idx="4">
                  <c:v>0</c:v>
                </c:pt>
              </c:numCache>
            </c:numRef>
          </c:val>
          <c:extLst>
            <c:ext xmlns:c16="http://schemas.microsoft.com/office/drawing/2014/chart" uri="{C3380CC4-5D6E-409C-BE32-E72D297353CC}">
              <c16:uniqueId val="{00000000-6455-45C3-A65A-0AAB59BEB63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1162.3599999999999</c:v>
                </c:pt>
                <c:pt idx="1">
                  <c:v>1047.6500000000001</c:v>
                </c:pt>
                <c:pt idx="2">
                  <c:v>1124.26</c:v>
                </c:pt>
                <c:pt idx="3">
                  <c:v>1048.23</c:v>
                </c:pt>
                <c:pt idx="4">
                  <c:v>1130.42</c:v>
                </c:pt>
              </c:numCache>
            </c:numRef>
          </c:val>
          <c:smooth val="0"/>
          <c:extLst>
            <c:ext xmlns:c16="http://schemas.microsoft.com/office/drawing/2014/chart" uri="{C3380CC4-5D6E-409C-BE32-E72D297353CC}">
              <c16:uniqueId val="{00000001-6455-45C3-A65A-0AAB59BEB63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88.38</c:v>
                </c:pt>
                <c:pt idx="1">
                  <c:v>70.05</c:v>
                </c:pt>
                <c:pt idx="2">
                  <c:v>85.51</c:v>
                </c:pt>
                <c:pt idx="3">
                  <c:v>74.91</c:v>
                </c:pt>
                <c:pt idx="4">
                  <c:v>75.010000000000005</c:v>
                </c:pt>
              </c:numCache>
            </c:numRef>
          </c:val>
          <c:extLst>
            <c:ext xmlns:c16="http://schemas.microsoft.com/office/drawing/2014/chart" uri="{C3380CC4-5D6E-409C-BE32-E72D297353CC}">
              <c16:uniqueId val="{00000000-3177-4447-BEED-6E97D4CCD5F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68.209999999999994</c:v>
                </c:pt>
                <c:pt idx="1">
                  <c:v>74.040000000000006</c:v>
                </c:pt>
                <c:pt idx="2">
                  <c:v>80.58</c:v>
                </c:pt>
                <c:pt idx="3">
                  <c:v>78.92</c:v>
                </c:pt>
                <c:pt idx="4">
                  <c:v>74.17</c:v>
                </c:pt>
              </c:numCache>
            </c:numRef>
          </c:val>
          <c:smooth val="0"/>
          <c:extLst>
            <c:ext xmlns:c16="http://schemas.microsoft.com/office/drawing/2014/chart" uri="{C3380CC4-5D6E-409C-BE32-E72D297353CC}">
              <c16:uniqueId val="{00000001-3177-4447-BEED-6E97D4CCD5F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217.88</c:v>
                </c:pt>
                <c:pt idx="1">
                  <c:v>275.68</c:v>
                </c:pt>
                <c:pt idx="2">
                  <c:v>224.34</c:v>
                </c:pt>
                <c:pt idx="3">
                  <c:v>259.42</c:v>
                </c:pt>
                <c:pt idx="4">
                  <c:v>261.85000000000002</c:v>
                </c:pt>
              </c:numCache>
            </c:numRef>
          </c:val>
          <c:extLst>
            <c:ext xmlns:c16="http://schemas.microsoft.com/office/drawing/2014/chart" uri="{C3380CC4-5D6E-409C-BE32-E72D297353CC}">
              <c16:uniqueId val="{00000000-699B-4A7B-8741-4402324A90C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250.84</c:v>
                </c:pt>
                <c:pt idx="1">
                  <c:v>235.61</c:v>
                </c:pt>
                <c:pt idx="2">
                  <c:v>216.21</c:v>
                </c:pt>
                <c:pt idx="3">
                  <c:v>220.31</c:v>
                </c:pt>
                <c:pt idx="4">
                  <c:v>230.95</c:v>
                </c:pt>
              </c:numCache>
            </c:numRef>
          </c:val>
          <c:smooth val="0"/>
          <c:extLst>
            <c:ext xmlns:c16="http://schemas.microsoft.com/office/drawing/2014/chart" uri="{C3380CC4-5D6E-409C-BE32-E72D297353CC}">
              <c16:uniqueId val="{00000001-699B-4A7B-8741-4402324A90C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北海道　雄武町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tr">
        <f>データ!$M$6</f>
        <v>非設置</v>
      </c>
      <c r="AE8" s="50"/>
      <c r="AF8" s="50"/>
      <c r="AG8" s="50"/>
      <c r="AH8" s="50"/>
      <c r="AI8" s="50"/>
      <c r="AJ8" s="50"/>
      <c r="AK8" s="3"/>
      <c r="AL8" s="51">
        <f>データ!S6</f>
        <v>4389</v>
      </c>
      <c r="AM8" s="51"/>
      <c r="AN8" s="51"/>
      <c r="AO8" s="51"/>
      <c r="AP8" s="51"/>
      <c r="AQ8" s="51"/>
      <c r="AR8" s="51"/>
      <c r="AS8" s="51"/>
      <c r="AT8" s="46">
        <f>データ!T6</f>
        <v>636.89</v>
      </c>
      <c r="AU8" s="46"/>
      <c r="AV8" s="46"/>
      <c r="AW8" s="46"/>
      <c r="AX8" s="46"/>
      <c r="AY8" s="46"/>
      <c r="AZ8" s="46"/>
      <c r="BA8" s="46"/>
      <c r="BB8" s="46">
        <f>データ!U6</f>
        <v>6.89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76.64</v>
      </c>
      <c r="Q10" s="46"/>
      <c r="R10" s="46"/>
      <c r="S10" s="46"/>
      <c r="T10" s="46"/>
      <c r="U10" s="46"/>
      <c r="V10" s="46"/>
      <c r="W10" s="46">
        <f>データ!Q6</f>
        <v>81.790000000000006</v>
      </c>
      <c r="X10" s="46"/>
      <c r="Y10" s="46"/>
      <c r="Z10" s="46"/>
      <c r="AA10" s="46"/>
      <c r="AB10" s="46"/>
      <c r="AC10" s="46"/>
      <c r="AD10" s="51">
        <f>データ!R6</f>
        <v>3590</v>
      </c>
      <c r="AE10" s="51"/>
      <c r="AF10" s="51"/>
      <c r="AG10" s="51"/>
      <c r="AH10" s="51"/>
      <c r="AI10" s="51"/>
      <c r="AJ10" s="51"/>
      <c r="AK10" s="2"/>
      <c r="AL10" s="51">
        <f>データ!V6</f>
        <v>3398</v>
      </c>
      <c r="AM10" s="51"/>
      <c r="AN10" s="51"/>
      <c r="AO10" s="51"/>
      <c r="AP10" s="51"/>
      <c r="AQ10" s="51"/>
      <c r="AR10" s="51"/>
      <c r="AS10" s="51"/>
      <c r="AT10" s="46">
        <f>データ!W6</f>
        <v>1.73</v>
      </c>
      <c r="AU10" s="46"/>
      <c r="AV10" s="46"/>
      <c r="AW10" s="46"/>
      <c r="AX10" s="46"/>
      <c r="AY10" s="46"/>
      <c r="AZ10" s="46"/>
      <c r="BA10" s="46"/>
      <c r="BB10" s="46">
        <f>データ!X6</f>
        <v>1964.16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Ekp6h11IoximefZ4Ftak4PU05SBwwut4eK0WqH0TF+y0X0hqOvEfScA4dOFZDux+GdoEfunL8wHc/0eRfGtP8A==" saltValue="5JypZbBWxRsH4iK16jThX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15636</v>
      </c>
      <c r="D6" s="33">
        <f t="shared" si="3"/>
        <v>47</v>
      </c>
      <c r="E6" s="33">
        <f t="shared" si="3"/>
        <v>17</v>
      </c>
      <c r="F6" s="33">
        <f t="shared" si="3"/>
        <v>1</v>
      </c>
      <c r="G6" s="33">
        <f t="shared" si="3"/>
        <v>0</v>
      </c>
      <c r="H6" s="33" t="str">
        <f t="shared" si="3"/>
        <v>北海道　雄武町</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76.64</v>
      </c>
      <c r="Q6" s="34">
        <f t="shared" si="3"/>
        <v>81.790000000000006</v>
      </c>
      <c r="R6" s="34">
        <f t="shared" si="3"/>
        <v>3590</v>
      </c>
      <c r="S6" s="34">
        <f t="shared" si="3"/>
        <v>4389</v>
      </c>
      <c r="T6" s="34">
        <f t="shared" si="3"/>
        <v>636.89</v>
      </c>
      <c r="U6" s="34">
        <f t="shared" si="3"/>
        <v>6.89</v>
      </c>
      <c r="V6" s="34">
        <f t="shared" si="3"/>
        <v>3398</v>
      </c>
      <c r="W6" s="34">
        <f t="shared" si="3"/>
        <v>1.73</v>
      </c>
      <c r="X6" s="34">
        <f t="shared" si="3"/>
        <v>1964.16</v>
      </c>
      <c r="Y6" s="35">
        <f>IF(Y7="",NA(),Y7)</f>
        <v>96.24</v>
      </c>
      <c r="Z6" s="35">
        <f t="shared" ref="Z6:AH6" si="4">IF(Z7="",NA(),Z7)</f>
        <v>99.88</v>
      </c>
      <c r="AA6" s="35">
        <f t="shared" si="4"/>
        <v>109.08</v>
      </c>
      <c r="AB6" s="35">
        <f t="shared" si="4"/>
        <v>107.13</v>
      </c>
      <c r="AC6" s="35">
        <f t="shared" si="4"/>
        <v>100.65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767.42</v>
      </c>
      <c r="BG6" s="34">
        <f t="shared" ref="BG6:BO6" si="7">IF(BG7="",NA(),BG7)</f>
        <v>0</v>
      </c>
      <c r="BH6" s="34">
        <f t="shared" si="7"/>
        <v>0</v>
      </c>
      <c r="BI6" s="34">
        <f t="shared" si="7"/>
        <v>0</v>
      </c>
      <c r="BJ6" s="34">
        <f t="shared" si="7"/>
        <v>0</v>
      </c>
      <c r="BK6" s="35">
        <f t="shared" si="7"/>
        <v>1162.3599999999999</v>
      </c>
      <c r="BL6" s="35">
        <f t="shared" si="7"/>
        <v>1047.6500000000001</v>
      </c>
      <c r="BM6" s="35">
        <f t="shared" si="7"/>
        <v>1124.26</v>
      </c>
      <c r="BN6" s="35">
        <f t="shared" si="7"/>
        <v>1048.23</v>
      </c>
      <c r="BO6" s="35">
        <f t="shared" si="7"/>
        <v>1130.42</v>
      </c>
      <c r="BP6" s="34" t="str">
        <f>IF(BP7="","",IF(BP7="-","【-】","【"&amp;SUBSTITUTE(TEXT(BP7,"#,##0.00"),"-","△")&amp;"】"))</f>
        <v>【682.51】</v>
      </c>
      <c r="BQ6" s="35">
        <f>IF(BQ7="",NA(),BQ7)</f>
        <v>88.38</v>
      </c>
      <c r="BR6" s="35">
        <f t="shared" ref="BR6:BZ6" si="8">IF(BR7="",NA(),BR7)</f>
        <v>70.05</v>
      </c>
      <c r="BS6" s="35">
        <f t="shared" si="8"/>
        <v>85.51</v>
      </c>
      <c r="BT6" s="35">
        <f t="shared" si="8"/>
        <v>74.91</v>
      </c>
      <c r="BU6" s="35">
        <f t="shared" si="8"/>
        <v>75.010000000000005</v>
      </c>
      <c r="BV6" s="35">
        <f t="shared" si="8"/>
        <v>68.209999999999994</v>
      </c>
      <c r="BW6" s="35">
        <f t="shared" si="8"/>
        <v>74.040000000000006</v>
      </c>
      <c r="BX6" s="35">
        <f t="shared" si="8"/>
        <v>80.58</v>
      </c>
      <c r="BY6" s="35">
        <f t="shared" si="8"/>
        <v>78.92</v>
      </c>
      <c r="BZ6" s="35">
        <f t="shared" si="8"/>
        <v>74.17</v>
      </c>
      <c r="CA6" s="34" t="str">
        <f>IF(CA7="","",IF(CA7="-","【-】","【"&amp;SUBSTITUTE(TEXT(CA7,"#,##0.00"),"-","△")&amp;"】"))</f>
        <v>【100.34】</v>
      </c>
      <c r="CB6" s="35">
        <f>IF(CB7="",NA(),CB7)</f>
        <v>217.88</v>
      </c>
      <c r="CC6" s="35">
        <f t="shared" ref="CC6:CK6" si="9">IF(CC7="",NA(),CC7)</f>
        <v>275.68</v>
      </c>
      <c r="CD6" s="35">
        <f t="shared" si="9"/>
        <v>224.34</v>
      </c>
      <c r="CE6" s="35">
        <f t="shared" si="9"/>
        <v>259.42</v>
      </c>
      <c r="CF6" s="35">
        <f t="shared" si="9"/>
        <v>261.85000000000002</v>
      </c>
      <c r="CG6" s="35">
        <f t="shared" si="9"/>
        <v>250.84</v>
      </c>
      <c r="CH6" s="35">
        <f t="shared" si="9"/>
        <v>235.61</v>
      </c>
      <c r="CI6" s="35">
        <f t="shared" si="9"/>
        <v>216.21</v>
      </c>
      <c r="CJ6" s="35">
        <f t="shared" si="9"/>
        <v>220.31</v>
      </c>
      <c r="CK6" s="35">
        <f t="shared" si="9"/>
        <v>230.95</v>
      </c>
      <c r="CL6" s="34" t="str">
        <f>IF(CL7="","",IF(CL7="-","【-】","【"&amp;SUBSTITUTE(TEXT(CL7,"#,##0.00"),"-","△")&amp;"】"))</f>
        <v>【136.15】</v>
      </c>
      <c r="CM6" s="35">
        <f>IF(CM7="",NA(),CM7)</f>
        <v>33.26</v>
      </c>
      <c r="CN6" s="35">
        <f t="shared" ref="CN6:CV6" si="10">IF(CN7="",NA(),CN7)</f>
        <v>38.83</v>
      </c>
      <c r="CO6" s="35">
        <f t="shared" si="10"/>
        <v>38.26</v>
      </c>
      <c r="CP6" s="35">
        <f t="shared" si="10"/>
        <v>37.57</v>
      </c>
      <c r="CQ6" s="35">
        <f t="shared" si="10"/>
        <v>37.61</v>
      </c>
      <c r="CR6" s="35">
        <f t="shared" si="10"/>
        <v>49.39</v>
      </c>
      <c r="CS6" s="35">
        <f t="shared" si="10"/>
        <v>49.25</v>
      </c>
      <c r="CT6" s="35">
        <f t="shared" si="10"/>
        <v>50.24</v>
      </c>
      <c r="CU6" s="35">
        <f t="shared" si="10"/>
        <v>49.68</v>
      </c>
      <c r="CV6" s="35">
        <f t="shared" si="10"/>
        <v>49.27</v>
      </c>
      <c r="CW6" s="34" t="str">
        <f>IF(CW7="","",IF(CW7="-","【-】","【"&amp;SUBSTITUTE(TEXT(CW7,"#,##0.00"),"-","△")&amp;"】"))</f>
        <v>【59.64】</v>
      </c>
      <c r="CX6" s="35">
        <f>IF(CX7="",NA(),CX7)</f>
        <v>86.09</v>
      </c>
      <c r="CY6" s="35">
        <f t="shared" ref="CY6:DG6" si="11">IF(CY7="",NA(),CY7)</f>
        <v>85.43</v>
      </c>
      <c r="CZ6" s="35">
        <f t="shared" si="11"/>
        <v>85.93</v>
      </c>
      <c r="DA6" s="35">
        <f t="shared" si="11"/>
        <v>87.1</v>
      </c>
      <c r="DB6" s="35">
        <f t="shared" si="11"/>
        <v>85.52</v>
      </c>
      <c r="DC6" s="35">
        <f t="shared" si="11"/>
        <v>83.96</v>
      </c>
      <c r="DD6" s="35">
        <f t="shared" si="11"/>
        <v>84.12</v>
      </c>
      <c r="DE6" s="35">
        <f t="shared" si="11"/>
        <v>84.17</v>
      </c>
      <c r="DF6" s="35">
        <f t="shared" si="11"/>
        <v>83.35</v>
      </c>
      <c r="DG6" s="35">
        <f t="shared" si="11"/>
        <v>83.16</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0.42</v>
      </c>
      <c r="EJ6" s="35">
        <f t="shared" si="14"/>
        <v>0.15</v>
      </c>
      <c r="EK6" s="35">
        <f t="shared" si="14"/>
        <v>0.1</v>
      </c>
      <c r="EL6" s="35">
        <f t="shared" si="14"/>
        <v>0.13</v>
      </c>
      <c r="EM6" s="35">
        <f t="shared" si="14"/>
        <v>0.12</v>
      </c>
      <c r="EN6" s="35">
        <f t="shared" si="14"/>
        <v>0.1</v>
      </c>
      <c r="EO6" s="34" t="str">
        <f>IF(EO7="","",IF(EO7="-","【-】","【"&amp;SUBSTITUTE(TEXT(EO7,"#,##0.00"),"-","△")&amp;"】"))</f>
        <v>【0.22】</v>
      </c>
    </row>
    <row r="7" spans="1:145" s="36" customFormat="1" x14ac:dyDescent="0.15">
      <c r="A7" s="28"/>
      <c r="B7" s="37">
        <v>2019</v>
      </c>
      <c r="C7" s="37">
        <v>15636</v>
      </c>
      <c r="D7" s="37">
        <v>47</v>
      </c>
      <c r="E7" s="37">
        <v>17</v>
      </c>
      <c r="F7" s="37">
        <v>1</v>
      </c>
      <c r="G7" s="37">
        <v>0</v>
      </c>
      <c r="H7" s="37" t="s">
        <v>98</v>
      </c>
      <c r="I7" s="37" t="s">
        <v>99</v>
      </c>
      <c r="J7" s="37" t="s">
        <v>100</v>
      </c>
      <c r="K7" s="37" t="s">
        <v>101</v>
      </c>
      <c r="L7" s="37" t="s">
        <v>102</v>
      </c>
      <c r="M7" s="37" t="s">
        <v>103</v>
      </c>
      <c r="N7" s="38" t="s">
        <v>104</v>
      </c>
      <c r="O7" s="38" t="s">
        <v>105</v>
      </c>
      <c r="P7" s="38">
        <v>76.64</v>
      </c>
      <c r="Q7" s="38">
        <v>81.790000000000006</v>
      </c>
      <c r="R7" s="38">
        <v>3590</v>
      </c>
      <c r="S7" s="38">
        <v>4389</v>
      </c>
      <c r="T7" s="38">
        <v>636.89</v>
      </c>
      <c r="U7" s="38">
        <v>6.89</v>
      </c>
      <c r="V7" s="38">
        <v>3398</v>
      </c>
      <c r="W7" s="38">
        <v>1.73</v>
      </c>
      <c r="X7" s="38">
        <v>1964.16</v>
      </c>
      <c r="Y7" s="38">
        <v>96.24</v>
      </c>
      <c r="Z7" s="38">
        <v>99.88</v>
      </c>
      <c r="AA7" s="38">
        <v>109.08</v>
      </c>
      <c r="AB7" s="38">
        <v>107.13</v>
      </c>
      <c r="AC7" s="38">
        <v>100.65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767.42</v>
      </c>
      <c r="BG7" s="38">
        <v>0</v>
      </c>
      <c r="BH7" s="38">
        <v>0</v>
      </c>
      <c r="BI7" s="38">
        <v>0</v>
      </c>
      <c r="BJ7" s="38">
        <v>0</v>
      </c>
      <c r="BK7" s="38">
        <v>1162.3599999999999</v>
      </c>
      <c r="BL7" s="38">
        <v>1047.6500000000001</v>
      </c>
      <c r="BM7" s="38">
        <v>1124.26</v>
      </c>
      <c r="BN7" s="38">
        <v>1048.23</v>
      </c>
      <c r="BO7" s="38">
        <v>1130.42</v>
      </c>
      <c r="BP7" s="38">
        <v>682.51</v>
      </c>
      <c r="BQ7" s="38">
        <v>88.38</v>
      </c>
      <c r="BR7" s="38">
        <v>70.05</v>
      </c>
      <c r="BS7" s="38">
        <v>85.51</v>
      </c>
      <c r="BT7" s="38">
        <v>74.91</v>
      </c>
      <c r="BU7" s="38">
        <v>75.010000000000005</v>
      </c>
      <c r="BV7" s="38">
        <v>68.209999999999994</v>
      </c>
      <c r="BW7" s="38">
        <v>74.040000000000006</v>
      </c>
      <c r="BX7" s="38">
        <v>80.58</v>
      </c>
      <c r="BY7" s="38">
        <v>78.92</v>
      </c>
      <c r="BZ7" s="38">
        <v>74.17</v>
      </c>
      <c r="CA7" s="38">
        <v>100.34</v>
      </c>
      <c r="CB7" s="38">
        <v>217.88</v>
      </c>
      <c r="CC7" s="38">
        <v>275.68</v>
      </c>
      <c r="CD7" s="38">
        <v>224.34</v>
      </c>
      <c r="CE7" s="38">
        <v>259.42</v>
      </c>
      <c r="CF7" s="38">
        <v>261.85000000000002</v>
      </c>
      <c r="CG7" s="38">
        <v>250.84</v>
      </c>
      <c r="CH7" s="38">
        <v>235.61</v>
      </c>
      <c r="CI7" s="38">
        <v>216.21</v>
      </c>
      <c r="CJ7" s="38">
        <v>220.31</v>
      </c>
      <c r="CK7" s="38">
        <v>230.95</v>
      </c>
      <c r="CL7" s="38">
        <v>136.15</v>
      </c>
      <c r="CM7" s="38">
        <v>33.26</v>
      </c>
      <c r="CN7" s="38">
        <v>38.83</v>
      </c>
      <c r="CO7" s="38">
        <v>38.26</v>
      </c>
      <c r="CP7" s="38">
        <v>37.57</v>
      </c>
      <c r="CQ7" s="38">
        <v>37.61</v>
      </c>
      <c r="CR7" s="38">
        <v>49.39</v>
      </c>
      <c r="CS7" s="38">
        <v>49.25</v>
      </c>
      <c r="CT7" s="38">
        <v>50.24</v>
      </c>
      <c r="CU7" s="38">
        <v>49.68</v>
      </c>
      <c r="CV7" s="38">
        <v>49.27</v>
      </c>
      <c r="CW7" s="38">
        <v>59.64</v>
      </c>
      <c r="CX7" s="38">
        <v>86.09</v>
      </c>
      <c r="CY7" s="38">
        <v>85.43</v>
      </c>
      <c r="CZ7" s="38">
        <v>85.93</v>
      </c>
      <c r="DA7" s="38">
        <v>87.1</v>
      </c>
      <c r="DB7" s="38">
        <v>85.52</v>
      </c>
      <c r="DC7" s="38">
        <v>83.96</v>
      </c>
      <c r="DD7" s="38">
        <v>84.12</v>
      </c>
      <c r="DE7" s="38">
        <v>84.17</v>
      </c>
      <c r="DF7" s="38">
        <v>83.35</v>
      </c>
      <c r="DG7" s="38">
        <v>83.16</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0.42</v>
      </c>
      <c r="EJ7" s="38">
        <v>0.15</v>
      </c>
      <c r="EK7" s="38">
        <v>0.1</v>
      </c>
      <c r="EL7" s="38">
        <v>0.13</v>
      </c>
      <c r="EM7" s="38">
        <v>0.12</v>
      </c>
      <c r="EN7" s="38">
        <v>0.1</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omkensetsu09</cp:lastModifiedBy>
  <dcterms:created xsi:type="dcterms:W3CDTF">2020-12-04T02:41:43Z</dcterms:created>
  <dcterms:modified xsi:type="dcterms:W3CDTF">2021-01-19T01:26:34Z</dcterms:modified>
  <cp:category/>
</cp:coreProperties>
</file>