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mkensetsu09\Desktop\令和元年度決算\回答\"/>
    </mc:Choice>
  </mc:AlternateContent>
  <workbookProtection workbookAlgorithmName="SHA-512" workbookHashValue="Lx6ZvoXlRZPzl1rU+3JCjPakfWy64SRPg8+w+jE44cC0kF8TXrLwPgUc1n4Pq0Asuhnv7rT60NiSJOZCTRRzLw==" workbookSaltValue="nwilGE+zp9rhy5ualOVEf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<sst xmlns="http://schemas.openxmlformats.org/spreadsheetml/2006/main" count="233" uniqueCount="115">
  <si>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</si>
  <si>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</si>
  <si>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</si>
  <si>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</si>
  <si>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</si>
  <si>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</si>
  <si>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</si>
  <si>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</si>
  <si>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</si>
  <si>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</si>
  <si>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</si>
  <si>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</si>
  <si>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</si>
  <si>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</si>
  <si>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</si>
  <si>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</si>
  <si>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</si>
  <si>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</si>
  <si>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</si>
  <si>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</si>
  <si>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</si>
  <si>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</si>
  <si>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</si>
  <si>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</si>
  <si>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</si>
  <si>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</si>
  <si>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</si>
  <si>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</si>
  <si>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</si>
  <si>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</si>
  <si>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</si>
  <si>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</si>
  <si>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</si>
  <si>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</si>
  <si>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</si>
  <si>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</si>
  <si>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</si>
  <si>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</si>
  <si>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</si>
  <si>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</si>
  <si>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</si>
  <si>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</si>
  <si>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</si>
  <si>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</si>
  <si>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</si>
  <si>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</si>
  <si>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</si>
  <si>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</si>
  <si>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</si>
  <si>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</si>
  <si>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</si>
  <si>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</si>
  <si>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</si>
  <si>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</si>
  <si>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</si>
  <si>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</si>
  <si>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</si>
  <si>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</si>
  <si>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</si>
  <si>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</si>
  <si>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</si>
  <si>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</si>
  <si>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</si>
  <si>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</si>
  <si>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</si>
  <si>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</si>
  <si>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</si>
  <si>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</si>
  <si>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</si>
  <si>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</si>
  <si>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</si>
  <si>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</si>
  <si>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</si>
  <si>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</si>
  <si>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</si>
  <si>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</si>
  <si>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</si>
  <si>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</si>
  <si>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</si>
  <si>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</si>
  <si>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</si>
  <si>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</si>
  <si>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</si>
  <si>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</si>
  <si>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</si>
  <si>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</si>
  <si>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</si>
  <si>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</si>
  <si>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</si>
  <si>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</si>
  <si>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</si>
  <si>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</si>
  <si>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</si>
  <si>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</si>
  <si>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雄武町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</si>
  <si>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</si>
  <si>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</si>
  <si>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</si>
  <si>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</si>
  <si>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</si>
  <si>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</si>
  <si>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</si>
  <si>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</si>
  <si>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</si>
  <si>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</si>
  <si>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</si>
  <si>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</si>
  <si>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</si>
  <si>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</si>
  <si>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</si>
  <si>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</si>
  <si>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</si>
  <si>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給水人口や使用水量の減少は今後も進み、ますます厳しい経営状況が予想されるものの、住民の日常生活になくてはならないライフラインとして持続的、安定的に安全安心な水道水を提供することが必要であり、不断の努力が求められる。
　さらに平成29年度に策定した経営戦略に基づき、更なる経営基盤の強化に努めていく。</t>
    <phoneticPr fontId="4"/>
  </si>
  <si>
    <t>③管路更新率
　老朽配水管の更新は補助事業により進めているところであり、更新は順次、進めていくものの、過大投資を避け、経営状況を見ながら進めていくことが重要である。</t>
    <rPh sb="8" eb="10">
      <t>ロウキュウ</t>
    </rPh>
    <phoneticPr fontId="4"/>
  </si>
  <si>
    <t>①収益的収支比率
　類似団体平均や全国平均を下回ってはいるが、総収益は総費用を上回っている状況にある。
　ただし、地方債償還金の財源は一般会計からの繰入金に依存している状況であることから、支出経費削減に努めていく。
④企業債残高対給水収益比率
　類似団体平均や全国平均を下回っている状況であり、平成27年度以降、減少傾向にあるため、比較的良好な状況にあると判断されるが、今後も老朽配水管更新等の投資は続くことから、できる限り毎年の企業債借入を償還額の範囲内に留め、更なる減少に努めていく。
⑤料金回収率
　類似団体平均や全国平均を上回ってはいるが、給水原価が供給単価を上回っている状況に変わりはないため、適切な料金収入の確保が求められるが、本町の料金水準は既に高い状況にあるため、慎重に検討していく必要がある。
⑥給水原価
　地理的要因も影響し、維持管理費が高額となっているため、給水原価の減少は困難であり、類似団体平均や全国平均を上回っていると推察される。
⑦施設利用率
　配水量の増加により、令和元年度においては増加しているが、低い状況であることに変わりはなく、施設の見直し等が求められるが、配水区域が広大なことから施設統合は困難である。
⑧有収率
　前年度と比較して大きく減少しており、漏水による有収水量の減少と考えられることから、引き続き、漏水調査による修繕を実施し、有収率向上を図っていく。</t>
    <rPh sb="438" eb="440">
      <t>ハイスイ</t>
    </rPh>
    <rPh sb="440" eb="441">
      <t>リョウ</t>
    </rPh>
    <rPh sb="442" eb="444">
      <t>ゾウカ</t>
    </rPh>
    <rPh sb="448" eb="450">
      <t>レイワ</t>
    </rPh>
    <rPh sb="450" eb="452">
      <t>ガンネン</t>
    </rPh>
    <rPh sb="452" eb="453">
      <t>ド</t>
    </rPh>
    <rPh sb="458" eb="460">
      <t>ゾウカ</t>
    </rPh>
    <rPh sb="466" eb="467">
      <t>ヒク</t>
    </rPh>
    <rPh sb="468" eb="470">
      <t>ジョウキョウ</t>
    </rPh>
    <rPh sb="476" eb="477">
      <t>カ</t>
    </rPh>
    <rPh sb="536" eb="537">
      <t>オオ</t>
    </rPh>
    <rPh sb="546" eb="548">
      <t>ロウスイ</t>
    </rPh>
    <rPh sb="551" eb="553">
      <t>ユウシュウ</t>
    </rPh>
    <rPh sb="553" eb="555">
      <t>スイリョウ</t>
    </rPh>
    <rPh sb="556" eb="558">
      <t>ゲンショウ</t>
    </rPh>
    <rPh sb="559" eb="560">
      <t>カンガ</t>
    </rPh>
    <rPh sb="588" eb="591">
      <t>ユウシュウリツ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</si>
</sst>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0.38</c:v>
                </c:pt>
                <c:pt idx="2">
                  <c:v>1.61</c:v>
                </c:pt>
                <c:pt idx="3">
                  <c:v>0.34</c:v>
                </c:pt>
                <c:pt idx="4">
                  <c:v>0.83</c:v>
                </c:pt>
              </c:numCache>
            </c:numRef>
          </c:val>
          <c:extLst>
            <c:ext xmlns:c16="http://schemas.microsoft.com/office/drawing/2014/chart" uri="{C3380CC4-5D6E-409C-BE32-E72D297353CC}">
              <c16:uniqueId val="{00000000-BF90-466E-B936-140459D08B9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BF90-466E-B936-140459D08B9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39.83</c:v>
                </c:pt>
                <c:pt idx="1">
                  <c:v>39.64</c:v>
                </c:pt>
                <c:pt idx="2">
                  <c:v>39.47</c:v>
                </c:pt>
                <c:pt idx="3">
                  <c:v>39.04</c:v>
                </c:pt>
                <c:pt idx="4">
                  <c:v>41</c:v>
                </c:pt>
              </c:numCache>
            </c:numRef>
          </c:val>
          <c:extLst>
            <c:ext xmlns:c16="http://schemas.microsoft.com/office/drawing/2014/chart" uri="{C3380CC4-5D6E-409C-BE32-E72D297353CC}">
              <c16:uniqueId val="{00000000-D863-43C7-931E-05C57EA9F46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D863-43C7-931E-05C57EA9F46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85.04</c:v>
                </c:pt>
                <c:pt idx="1">
                  <c:v>86.13</c:v>
                </c:pt>
                <c:pt idx="2">
                  <c:v>86.53</c:v>
                </c:pt>
                <c:pt idx="3">
                  <c:v>85.47</c:v>
                </c:pt>
                <c:pt idx="4">
                  <c:v>80.05</c:v>
                </c:pt>
              </c:numCache>
            </c:numRef>
          </c:val>
          <c:extLst>
            <c:ext xmlns:c16="http://schemas.microsoft.com/office/drawing/2014/chart" uri="{C3380CC4-5D6E-409C-BE32-E72D297353CC}">
              <c16:uniqueId val="{00000000-7869-42E5-B944-F065F635F7C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7869-42E5-B944-F065F635F7C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76.45</c:v>
                </c:pt>
                <c:pt idx="1">
                  <c:v>78.03</c:v>
                </c:pt>
                <c:pt idx="2">
                  <c:v>72.95</c:v>
                </c:pt>
                <c:pt idx="3">
                  <c:v>69.41</c:v>
                </c:pt>
                <c:pt idx="4">
                  <c:v>66.930000000000007</c:v>
                </c:pt>
              </c:numCache>
            </c:numRef>
          </c:val>
          <c:extLst>
            <c:ext xmlns:c16="http://schemas.microsoft.com/office/drawing/2014/chart" uri="{C3380CC4-5D6E-409C-BE32-E72D297353CC}">
              <c16:uniqueId val="{00000000-8DCB-4544-A0E7-074080FD6E7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8DCB-4544-A0E7-074080FD6E7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49-41BB-BC40-C953875D40C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49-41BB-BC40-C953875D40C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98-4BCB-8F33-E83CBDE0C7B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98-4BCB-8F33-E83CBDE0C7B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1C-4DBB-A01A-A4A4477D219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1C-4DBB-A01A-A4A4477D219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89-4787-A53C-8764A613EF3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89-4787-A53C-8764A613EF3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925.86</c:v>
                </c:pt>
                <c:pt idx="1">
                  <c:v>922.6</c:v>
                </c:pt>
                <c:pt idx="2">
                  <c:v>917.72</c:v>
                </c:pt>
                <c:pt idx="3">
                  <c:v>912.56</c:v>
                </c:pt>
                <c:pt idx="4">
                  <c:v>911.77</c:v>
                </c:pt>
              </c:numCache>
            </c:numRef>
          </c:val>
          <c:extLst>
            <c:ext xmlns:c16="http://schemas.microsoft.com/office/drawing/2014/chart" uri="{C3380CC4-5D6E-409C-BE32-E72D297353CC}">
              <c16:uniqueId val="{00000000-0E42-4393-8364-B1418985BF1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0E42-4393-8364-B1418985BF1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64.95</c:v>
                </c:pt>
                <c:pt idx="1">
                  <c:v>68.17</c:v>
                </c:pt>
                <c:pt idx="2">
                  <c:v>66.459999999999994</c:v>
                </c:pt>
                <c:pt idx="3">
                  <c:v>64.680000000000007</c:v>
                </c:pt>
                <c:pt idx="4">
                  <c:v>61.63</c:v>
                </c:pt>
              </c:numCache>
            </c:numRef>
          </c:val>
          <c:extLst>
            <c:ext xmlns:c16="http://schemas.microsoft.com/office/drawing/2014/chart" uri="{C3380CC4-5D6E-409C-BE32-E72D297353CC}">
              <c16:uniqueId val="{00000000-F77A-4086-9A56-4D3CBA0D764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F77A-4086-9A56-4D3CBA0D764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443.02</c:v>
                </c:pt>
                <c:pt idx="1">
                  <c:v>421.65</c:v>
                </c:pt>
                <c:pt idx="2">
                  <c:v>430.07</c:v>
                </c:pt>
                <c:pt idx="3">
                  <c:v>448.66</c:v>
                </c:pt>
                <c:pt idx="4">
                  <c:v>476.01</c:v>
                </c:pt>
              </c:numCache>
            </c:numRef>
          </c:val>
          <c:extLst>
            <c:ext xmlns:c16="http://schemas.microsoft.com/office/drawing/2014/chart" uri="{C3380CC4-5D6E-409C-BE32-E72D297353CC}">
              <c16:uniqueId val="{00000000-F5F6-4143-A269-1A9E482E6D2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F5F6-4143-A269-1A9E482E6D2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北海道　雄武町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4389</v>
      </c>
      <c r="AM8" s="51"/>
      <c r="AN8" s="51"/>
      <c r="AO8" s="51"/>
      <c r="AP8" s="51"/>
      <c r="AQ8" s="51"/>
      <c r="AR8" s="51"/>
      <c r="AS8" s="51"/>
      <c r="AT8" s="47">
        <f>データ!$S$6</f>
        <v>636.89</v>
      </c>
      <c r="AU8" s="47"/>
      <c r="AV8" s="47"/>
      <c r="AW8" s="47"/>
      <c r="AX8" s="47"/>
      <c r="AY8" s="47"/>
      <c r="AZ8" s="47"/>
      <c r="BA8" s="47"/>
      <c r="BB8" s="47">
        <f>データ!$T$6</f>
        <v>6.89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89.94</v>
      </c>
      <c r="Q10" s="47"/>
      <c r="R10" s="47"/>
      <c r="S10" s="47"/>
      <c r="T10" s="47"/>
      <c r="U10" s="47"/>
      <c r="V10" s="47"/>
      <c r="W10" s="51">
        <f>データ!$Q$6</f>
        <v>5100</v>
      </c>
      <c r="X10" s="51"/>
      <c r="Y10" s="51"/>
      <c r="Z10" s="51"/>
      <c r="AA10" s="51"/>
      <c r="AB10" s="51"/>
      <c r="AC10" s="51"/>
      <c r="AD10" s="2"/>
      <c r="AE10" s="2"/>
      <c r="AF10" s="2"/>
      <c r="AG10" s="2"/>
      <c r="AH10" s="2"/>
      <c r="AI10" s="2"/>
      <c r="AJ10" s="2"/>
      <c r="AK10" s="2"/>
      <c r="AL10" s="51">
        <f>データ!$U$6</f>
        <v>3988</v>
      </c>
      <c r="AM10" s="51"/>
      <c r="AN10" s="51"/>
      <c r="AO10" s="51"/>
      <c r="AP10" s="51"/>
      <c r="AQ10" s="51"/>
      <c r="AR10" s="51"/>
      <c r="AS10" s="51"/>
      <c r="AT10" s="47">
        <f>データ!$V$6</f>
        <v>9.67</v>
      </c>
      <c r="AU10" s="47"/>
      <c r="AV10" s="47"/>
      <c r="AW10" s="47"/>
      <c r="AX10" s="47"/>
      <c r="AY10" s="47"/>
      <c r="AZ10" s="47"/>
      <c r="BA10" s="47"/>
      <c r="BB10" s="47">
        <f>データ!$W$6</f>
        <v>412.41</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114</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113</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112</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s+V7yXHL4XTFg+fw07QJo988Dul5ysxmz1/upkVhmZJwLWxiQheTw4NvvzC6wmL6HeYOrpbzIovOwY95oIj+5g==" saltValue="OEECpMs8nTeFRB5JizjMK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83" t="s">
        <v>51</v>
      </c>
      <c r="I3" s="84"/>
      <c r="J3" s="84"/>
      <c r="K3" s="84"/>
      <c r="L3" s="84"/>
      <c r="M3" s="84"/>
      <c r="N3" s="84"/>
      <c r="O3" s="84"/>
      <c r="P3" s="84"/>
      <c r="Q3" s="84"/>
      <c r="R3" s="84"/>
      <c r="S3" s="84"/>
      <c r="T3" s="84"/>
      <c r="U3" s="84"/>
      <c r="V3" s="84"/>
      <c r="W3" s="85"/>
      <c r="X3" s="89" t="s">
        <v>52</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53</v>
      </c>
      <c r="B4" s="31"/>
      <c r="C4" s="31"/>
      <c r="D4" s="31"/>
      <c r="E4" s="31"/>
      <c r="F4" s="31"/>
      <c r="G4" s="31"/>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2019</v>
      </c>
      <c r="C6" s="34">
        <f t="shared" ref="C6:W6" si="3">C7</f>
        <v>15636</v>
      </c>
      <c r="D6" s="34">
        <f t="shared" si="3"/>
        <v>47</v>
      </c>
      <c r="E6" s="34">
        <f t="shared" si="3"/>
        <v>1</v>
      </c>
      <c r="F6" s="34">
        <f t="shared" si="3"/>
        <v>0</v>
      </c>
      <c r="G6" s="34">
        <f t="shared" si="3"/>
        <v>0</v>
      </c>
      <c r="H6" s="34" t="str">
        <f t="shared" si="3"/>
        <v>北海道　雄武町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89.94</v>
      </c>
      <c r="Q6" s="35">
        <f t="shared" si="3"/>
        <v>5100</v>
      </c>
      <c r="R6" s="35">
        <f t="shared" si="3"/>
        <v>4389</v>
      </c>
      <c r="S6" s="35">
        <f t="shared" si="3"/>
        <v>636.89</v>
      </c>
      <c r="T6" s="35">
        <f t="shared" si="3"/>
        <v>6.89</v>
      </c>
      <c r="U6" s="35">
        <f t="shared" si="3"/>
        <v>3988</v>
      </c>
      <c r="V6" s="35">
        <f t="shared" si="3"/>
        <v>9.67</v>
      </c>
      <c r="W6" s="35">
        <f t="shared" si="3"/>
        <v>412.41</v>
      </c>
      <c r="X6" s="36">
        <f>IF(X7="",NA(),X7)</f>
        <v>76.45</v>
      </c>
      <c r="Y6" s="36">
        <f t="shared" ref="Y6:AG6" si="4">IF(Y7="",NA(),Y7)</f>
        <v>78.03</v>
      </c>
      <c r="Z6" s="36">
        <f t="shared" si="4"/>
        <v>72.95</v>
      </c>
      <c r="AA6" s="36">
        <f t="shared" si="4"/>
        <v>69.41</v>
      </c>
      <c r="AB6" s="36">
        <f t="shared" si="4"/>
        <v>66.930000000000007</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925.86</v>
      </c>
      <c r="BF6" s="36">
        <f t="shared" ref="BF6:BN6" si="7">IF(BF7="",NA(),BF7)</f>
        <v>922.6</v>
      </c>
      <c r="BG6" s="36">
        <f t="shared" si="7"/>
        <v>917.72</v>
      </c>
      <c r="BH6" s="36">
        <f t="shared" si="7"/>
        <v>912.56</v>
      </c>
      <c r="BI6" s="36">
        <f t="shared" si="7"/>
        <v>911.77</v>
      </c>
      <c r="BJ6" s="36">
        <f t="shared" si="7"/>
        <v>1134.67</v>
      </c>
      <c r="BK6" s="36">
        <f t="shared" si="7"/>
        <v>1144.79</v>
      </c>
      <c r="BL6" s="36">
        <f t="shared" si="7"/>
        <v>1061.58</v>
      </c>
      <c r="BM6" s="36">
        <f t="shared" si="7"/>
        <v>1007.7</v>
      </c>
      <c r="BN6" s="36">
        <f t="shared" si="7"/>
        <v>1018.52</v>
      </c>
      <c r="BO6" s="35" t="str">
        <f>IF(BO7="","",IF(BO7="-","【-】","【"&amp;SUBSTITUTE(TEXT(BO7,"#,##0.00"),"-","△")&amp;"】"))</f>
        <v>【1,084.05】</v>
      </c>
      <c r="BP6" s="36">
        <f>IF(BP7="",NA(),BP7)</f>
        <v>64.95</v>
      </c>
      <c r="BQ6" s="36">
        <f t="shared" ref="BQ6:BY6" si="8">IF(BQ7="",NA(),BQ7)</f>
        <v>68.17</v>
      </c>
      <c r="BR6" s="36">
        <f t="shared" si="8"/>
        <v>66.459999999999994</v>
      </c>
      <c r="BS6" s="36">
        <f t="shared" si="8"/>
        <v>64.680000000000007</v>
      </c>
      <c r="BT6" s="36">
        <f t="shared" si="8"/>
        <v>61.63</v>
      </c>
      <c r="BU6" s="36">
        <f t="shared" si="8"/>
        <v>40.6</v>
      </c>
      <c r="BV6" s="36">
        <f t="shared" si="8"/>
        <v>56.04</v>
      </c>
      <c r="BW6" s="36">
        <f t="shared" si="8"/>
        <v>58.52</v>
      </c>
      <c r="BX6" s="36">
        <f t="shared" si="8"/>
        <v>59.22</v>
      </c>
      <c r="BY6" s="36">
        <f t="shared" si="8"/>
        <v>58.79</v>
      </c>
      <c r="BZ6" s="35" t="str">
        <f>IF(BZ7="","",IF(BZ7="-","【-】","【"&amp;SUBSTITUTE(TEXT(BZ7,"#,##0.00"),"-","△")&amp;"】"))</f>
        <v>【53.46】</v>
      </c>
      <c r="CA6" s="36">
        <f>IF(CA7="",NA(),CA7)</f>
        <v>443.02</v>
      </c>
      <c r="CB6" s="36">
        <f t="shared" ref="CB6:CJ6" si="9">IF(CB7="",NA(),CB7)</f>
        <v>421.65</v>
      </c>
      <c r="CC6" s="36">
        <f t="shared" si="9"/>
        <v>430.07</v>
      </c>
      <c r="CD6" s="36">
        <f t="shared" si="9"/>
        <v>448.66</v>
      </c>
      <c r="CE6" s="36">
        <f t="shared" si="9"/>
        <v>476.01</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39.83</v>
      </c>
      <c r="CM6" s="36">
        <f t="shared" ref="CM6:CU6" si="10">IF(CM7="",NA(),CM7)</f>
        <v>39.64</v>
      </c>
      <c r="CN6" s="36">
        <f t="shared" si="10"/>
        <v>39.47</v>
      </c>
      <c r="CO6" s="36">
        <f t="shared" si="10"/>
        <v>39.04</v>
      </c>
      <c r="CP6" s="36">
        <f t="shared" si="10"/>
        <v>41</v>
      </c>
      <c r="CQ6" s="36">
        <f t="shared" si="10"/>
        <v>57.29</v>
      </c>
      <c r="CR6" s="36">
        <f t="shared" si="10"/>
        <v>55.9</v>
      </c>
      <c r="CS6" s="36">
        <f t="shared" si="10"/>
        <v>57.3</v>
      </c>
      <c r="CT6" s="36">
        <f t="shared" si="10"/>
        <v>56.76</v>
      </c>
      <c r="CU6" s="36">
        <f t="shared" si="10"/>
        <v>56.04</v>
      </c>
      <c r="CV6" s="35" t="str">
        <f>IF(CV7="","",IF(CV7="-","【-】","【"&amp;SUBSTITUTE(TEXT(CV7,"#,##0.00"),"-","△")&amp;"】"))</f>
        <v>【54.90】</v>
      </c>
      <c r="CW6" s="36">
        <f>IF(CW7="",NA(),CW7)</f>
        <v>85.04</v>
      </c>
      <c r="CX6" s="36">
        <f t="shared" ref="CX6:DF6" si="11">IF(CX7="",NA(),CX7)</f>
        <v>86.13</v>
      </c>
      <c r="CY6" s="36">
        <f t="shared" si="11"/>
        <v>86.53</v>
      </c>
      <c r="CZ6" s="36">
        <f t="shared" si="11"/>
        <v>85.47</v>
      </c>
      <c r="DA6" s="36">
        <f t="shared" si="11"/>
        <v>80.05</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0.38</v>
      </c>
      <c r="EF6" s="36">
        <f t="shared" si="14"/>
        <v>1.61</v>
      </c>
      <c r="EG6" s="36">
        <f t="shared" si="14"/>
        <v>0.34</v>
      </c>
      <c r="EH6" s="36">
        <f t="shared" si="14"/>
        <v>0.83</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15636</v>
      </c>
      <c r="D7" s="38">
        <v>47</v>
      </c>
      <c r="E7" s="38">
        <v>1</v>
      </c>
      <c r="F7" s="38">
        <v>0</v>
      </c>
      <c r="G7" s="38">
        <v>0</v>
      </c>
      <c r="H7" s="38" t="s">
        <v>94</v>
      </c>
      <c r="I7" s="38" t="s">
        <v>95</v>
      </c>
      <c r="J7" s="38" t="s">
        <v>96</v>
      </c>
      <c r="K7" s="38" t="s">
        <v>97</v>
      </c>
      <c r="L7" s="38" t="s">
        <v>98</v>
      </c>
      <c r="M7" s="38" t="s">
        <v>99</v>
      </c>
      <c r="N7" s="39" t="s">
        <v>100</v>
      </c>
      <c r="O7" s="39" t="s">
        <v>101</v>
      </c>
      <c r="P7" s="39">
        <v>89.94</v>
      </c>
      <c r="Q7" s="39">
        <v>5100</v>
      </c>
      <c r="R7" s="39">
        <v>4389</v>
      </c>
      <c r="S7" s="39">
        <v>636.89</v>
      </c>
      <c r="T7" s="39">
        <v>6.89</v>
      </c>
      <c r="U7" s="39">
        <v>3988</v>
      </c>
      <c r="V7" s="39">
        <v>9.67</v>
      </c>
      <c r="W7" s="39">
        <v>412.41</v>
      </c>
      <c r="X7" s="39">
        <v>76.45</v>
      </c>
      <c r="Y7" s="39">
        <v>78.03</v>
      </c>
      <c r="Z7" s="39">
        <v>72.95</v>
      </c>
      <c r="AA7" s="39">
        <v>69.41</v>
      </c>
      <c r="AB7" s="39">
        <v>66.930000000000007</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925.86</v>
      </c>
      <c r="BF7" s="39">
        <v>922.6</v>
      </c>
      <c r="BG7" s="39">
        <v>917.72</v>
      </c>
      <c r="BH7" s="39">
        <v>912.56</v>
      </c>
      <c r="BI7" s="39">
        <v>911.77</v>
      </c>
      <c r="BJ7" s="39">
        <v>1134.67</v>
      </c>
      <c r="BK7" s="39">
        <v>1144.79</v>
      </c>
      <c r="BL7" s="39">
        <v>1061.58</v>
      </c>
      <c r="BM7" s="39">
        <v>1007.7</v>
      </c>
      <c r="BN7" s="39">
        <v>1018.52</v>
      </c>
      <c r="BO7" s="39">
        <v>1084.05</v>
      </c>
      <c r="BP7" s="39">
        <v>64.95</v>
      </c>
      <c r="BQ7" s="39">
        <v>68.17</v>
      </c>
      <c r="BR7" s="39">
        <v>66.459999999999994</v>
      </c>
      <c r="BS7" s="39">
        <v>64.680000000000007</v>
      </c>
      <c r="BT7" s="39">
        <v>61.63</v>
      </c>
      <c r="BU7" s="39">
        <v>40.6</v>
      </c>
      <c r="BV7" s="39">
        <v>56.04</v>
      </c>
      <c r="BW7" s="39">
        <v>58.52</v>
      </c>
      <c r="BX7" s="39">
        <v>59.22</v>
      </c>
      <c r="BY7" s="39">
        <v>58.79</v>
      </c>
      <c r="BZ7" s="39">
        <v>53.46</v>
      </c>
      <c r="CA7" s="39">
        <v>443.02</v>
      </c>
      <c r="CB7" s="39">
        <v>421.65</v>
      </c>
      <c r="CC7" s="39">
        <v>430.07</v>
      </c>
      <c r="CD7" s="39">
        <v>448.66</v>
      </c>
      <c r="CE7" s="39">
        <v>476.01</v>
      </c>
      <c r="CF7" s="39">
        <v>440.03</v>
      </c>
      <c r="CG7" s="39">
        <v>304.35000000000002</v>
      </c>
      <c r="CH7" s="39">
        <v>296.3</v>
      </c>
      <c r="CI7" s="39">
        <v>292.89999999999998</v>
      </c>
      <c r="CJ7" s="39">
        <v>298.25</v>
      </c>
      <c r="CK7" s="39">
        <v>300.47000000000003</v>
      </c>
      <c r="CL7" s="39">
        <v>39.83</v>
      </c>
      <c r="CM7" s="39">
        <v>39.64</v>
      </c>
      <c r="CN7" s="39">
        <v>39.47</v>
      </c>
      <c r="CO7" s="39">
        <v>39.04</v>
      </c>
      <c r="CP7" s="39">
        <v>41</v>
      </c>
      <c r="CQ7" s="39">
        <v>57.29</v>
      </c>
      <c r="CR7" s="39">
        <v>55.9</v>
      </c>
      <c r="CS7" s="39">
        <v>57.3</v>
      </c>
      <c r="CT7" s="39">
        <v>56.76</v>
      </c>
      <c r="CU7" s="39">
        <v>56.04</v>
      </c>
      <c r="CV7" s="39">
        <v>54.9</v>
      </c>
      <c r="CW7" s="39">
        <v>85.04</v>
      </c>
      <c r="CX7" s="39">
        <v>86.13</v>
      </c>
      <c r="CY7" s="39">
        <v>86.53</v>
      </c>
      <c r="CZ7" s="39">
        <v>85.47</v>
      </c>
      <c r="DA7" s="39">
        <v>80.05</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0.38</v>
      </c>
      <c r="EF7" s="39">
        <v>1.61</v>
      </c>
      <c r="EG7" s="39">
        <v>0.34</v>
      </c>
      <c r="EH7" s="39">
        <v>0.83</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107</v>
      </c>
    </row>
    <row r="12" spans="1:144" x14ac:dyDescent="0.15">
      <c r="B12">
        <v>1</v>
      </c>
      <c r="C12">
        <v>1</v>
      </c>
      <c r="D12">
        <v>1</v>
      </c>
      <c r="E12">
        <v>1</v>
      </c>
      <c r="F12">
        <v>1</v>
      </c>
      <c r="G12" t="s">
        <v>108</v>
      </c>
    </row>
    <row r="13" spans="1:144" x14ac:dyDescent="0.15">
      <c r="B13" t="s">
        <v>109</v>
      </c>
      <c r="C13" t="s">
        <v>109</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omkensetsu09</cp:lastModifiedBy>
  <dcterms:created xsi:type="dcterms:W3CDTF">2020-12-04T02:18:20Z</dcterms:created>
  <dcterms:modified xsi:type="dcterms:W3CDTF">2021-01-19T01:26:27Z</dcterms:modified>
  <cp:category/>
</cp:coreProperties>
</file>