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setsu02.OUMU\Desktop\平成30年度決算\"/>
    </mc:Choice>
  </mc:AlternateContent>
  <workbookProtection workbookAlgorithmName="SHA-512" workbookHashValue="2bmEzWNaNN4rCTWI4F7apZnTeJVnCbGItpqsTxiW1AcB4wGw0gKaoBDu4xUFDENLJbOlTvq3X+t8gHaHmBkSug==" workbookSaltValue="QAlh6o7vMUwRbt6c6Mob1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<sst xmlns="http://schemas.openxmlformats.org/spreadsheetml/2006/main" count="228" uniqueCount="114">
  <si>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</si>
  <si>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</si>
  <si>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</si>
  <si>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</si>
  <si>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</si>
  <si>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</si>
  <si>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</si>
  <si>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</si>
  <si>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</si>
  <si>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</si>
  <si>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</si>
  <si>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</si>
  <si>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</si>
  <si>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</si>
  <si>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</si>
  <si>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</si>
  <si>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</si>
  <si>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</si>
  <si>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</si>
  <si>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</si>
  <si>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</si>
  <si>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</si>
  <si>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</si>
  <si>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</si>
  <si>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</si>
  <si>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</si>
  <si>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</si>
  <si>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</si>
  <si>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</si>
  <si>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</si>
  <si>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</si>
  <si>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</si>
  <si>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</si>
  <si>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</si>
  <si>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</si>
  <si>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</si>
  <si>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</si>
  <si>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</si>
  <si>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</si>
  <si>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</si>
  <si>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</si>
  <si>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</si>
  <si>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</si>
  <si>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</si>
  <si>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</si>
  <si>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</si>
  <si>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</si>
  <si>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</si>
  <si>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</si>
  <si>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</si>
  <si>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</si>
  <si>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</si>
  <si>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</si>
  <si>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</si>
  <si>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</si>
  <si>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</si>
  <si>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</si>
  <si>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</si>
  <si>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</si>
  <si>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</si>
  <si>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</si>
  <si>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</si>
  <si>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</si>
  <si>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</si>
  <si>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</si>
  <si>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</si>
  <si>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</si>
  <si>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</si>
  <si>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</si>
  <si>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</si>
  <si>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</si>
  <si>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</si>
  <si>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</si>
  <si>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</si>
  <si>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</si>
  <si>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</si>
  <si>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</si>
  <si>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</si>
  <si>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</si>
  <si>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</si>
  <si>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</si>
  <si>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</si>
  <si>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</si>
  <si>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</si>
  <si>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</si>
  <si>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</si>
  <si>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</si>
  <si>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</si>
  <si>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</si>
  <si>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</si>
  <si>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</si>
  <si>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</si>
  <si>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</si>
  <si>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</si>
  <si>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</si>
  <si>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</si>
  <si>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</si>
  <si>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</si>
  <si>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</si>
  <si>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</si>
  <si>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</si>
  <si>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</si>
  <si>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</si>
  <si>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</si>
  <si>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</si>
  <si>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</si>
  <si>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</si>
  <si>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</si>
  <si>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</si>
  <si>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</si>
  <si>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</si>
  <si>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本町の公共下水道は、平成4年度に管渠を布設、平成7年度に供用を開始しており、耐用年数から判断すると令和23年度から更新が必要となる見込みである。平成29年度には中長期的な施設状態を予測しつつ計画的、効率的に管理するストックマネジメント計画を策定したことから、今後は、計画に基づき、更新を進める予定である。</t>
    <rPh sb="1" eb="3">
      <t>カンキョ</t>
    </rPh>
    <rPh sb="3" eb="5">
      <t>カイゼン</t>
    </rPh>
    <rPh sb="5" eb="6">
      <t>リツ</t>
    </rPh>
    <rPh sb="8" eb="10">
      <t>ホンチョウ</t>
    </rPh>
    <rPh sb="11" eb="13">
      <t>コウキョウ</t>
    </rPh>
    <rPh sb="13" eb="16">
      <t>ゲスイドウ</t>
    </rPh>
    <rPh sb="18" eb="20">
      <t>ヘイセイ</t>
    </rPh>
    <rPh sb="21" eb="23">
      <t>ネンド</t>
    </rPh>
    <rPh sb="24" eb="26">
      <t>カンキョ</t>
    </rPh>
    <rPh sb="27" eb="29">
      <t>フセツ</t>
    </rPh>
    <rPh sb="30" eb="32">
      <t>ヘイセイ</t>
    </rPh>
    <rPh sb="33" eb="35">
      <t>ネンド</t>
    </rPh>
    <rPh sb="36" eb="38">
      <t>キョウヨウ</t>
    </rPh>
    <rPh sb="39" eb="41">
      <t>カイシ</t>
    </rPh>
    <rPh sb="46" eb="48">
      <t>タイヨウ</t>
    </rPh>
    <rPh sb="48" eb="50">
      <t>ネンスウ</t>
    </rPh>
    <rPh sb="52" eb="54">
      <t>ハンダン</t>
    </rPh>
    <rPh sb="57" eb="59">
      <t>レイワ</t>
    </rPh>
    <rPh sb="61" eb="63">
      <t>ネンド</t>
    </rPh>
    <rPh sb="65" eb="67">
      <t>コウシン</t>
    </rPh>
    <rPh sb="68" eb="70">
      <t>ヒツヨウ</t>
    </rPh>
    <rPh sb="73" eb="75">
      <t>ミコ</t>
    </rPh>
    <rPh sb="80" eb="82">
      <t>ヘイセイ</t>
    </rPh>
    <rPh sb="84" eb="85">
      <t>ネン</t>
    </rPh>
    <rPh sb="85" eb="86">
      <t>ド</t>
    </rPh>
    <rPh sb="88" eb="92">
      <t>チュウチョウキテキ</t>
    </rPh>
    <rPh sb="93" eb="95">
      <t>シセツ</t>
    </rPh>
    <rPh sb="95" eb="97">
      <t>ジョウタイ</t>
    </rPh>
    <rPh sb="98" eb="100">
      <t>ヨソク</t>
    </rPh>
    <rPh sb="103" eb="106">
      <t>ケイカクテキ</t>
    </rPh>
    <rPh sb="107" eb="110">
      <t>コウリツテキ</t>
    </rPh>
    <rPh sb="111" eb="113">
      <t>カンリ</t>
    </rPh>
    <rPh sb="125" eb="127">
      <t>ケイカク</t>
    </rPh>
    <rPh sb="128" eb="130">
      <t>サクテイ</t>
    </rPh>
    <rPh sb="137" eb="139">
      <t>コンゴ</t>
    </rPh>
    <rPh sb="141" eb="143">
      <t>ケイカク</t>
    </rPh>
    <rPh sb="144" eb="145">
      <t>モト</t>
    </rPh>
    <rPh sb="148" eb="150">
      <t>コウシン</t>
    </rPh>
    <rPh sb="151" eb="152">
      <t>スス</t>
    </rPh>
    <rPh sb="154" eb="156">
      <t>ヨテイ</t>
    </rPh>
    <phoneticPr fontId="4"/>
  </si>
  <si>
    <t>①収益的収支比率
　分流式下水道に要する経費の適正算定から改善してきており、今年度も100％を超過しているが、今後も更なる経費削減に努めていく。
④企業債残高対事業規模比率
　分流式下水道に要する経費の適正算定によって、平成28年度以降、企業債残高が全て一般会計からの負担によるものとなっているため、ゼロとなっている。
　ただし、全国的にこの数値の解釈に差異があるものと思われる。
⑤経費回収率
　料金収入は上昇傾向にあるが、汚水処理費が増加したことにより、経費回収率が減少したことから、汚水処理費全般の抑制に努めていく。
⑥汚水処理原価
　経費回収率同様、汚水処理費の増加により、汚水処理原価が上昇したことから、汚水処理費全般の抑制に努めていく。
⑦施設利用率
　一部の水産加工場は接続されたものの、当初見込んでいたほど接続が進んでいないため、、類似団体より低い状況となっていることから、引き続き、啓蒙活動を行い、水洗化率の向上を図り、施設利用率の向上に努めていく。
⑧水洗化率
　類似団体を上回っており、近年は上昇傾向にあることから、引き続き、啓蒙活動を行い、水洗化率の向上を図っていく。</t>
    <rPh sb="1" eb="4">
      <t>シュウエキテキ</t>
    </rPh>
    <rPh sb="4" eb="6">
      <t>シュウシ</t>
    </rPh>
    <rPh sb="6" eb="8">
      <t>ヒリツ</t>
    </rPh>
    <rPh sb="10" eb="12">
      <t>ブンリュウ</t>
    </rPh>
    <rPh sb="12" eb="13">
      <t>シキ</t>
    </rPh>
    <rPh sb="13" eb="16">
      <t>ゲスイドウ</t>
    </rPh>
    <rPh sb="17" eb="18">
      <t>ヨウ</t>
    </rPh>
    <rPh sb="20" eb="22">
      <t>ケイヒ</t>
    </rPh>
    <rPh sb="23" eb="25">
      <t>テキセイ</t>
    </rPh>
    <rPh sb="25" eb="27">
      <t>サンテイ</t>
    </rPh>
    <rPh sb="29" eb="31">
      <t>カイゼン</t>
    </rPh>
    <rPh sb="38" eb="41">
      <t>コンネンド</t>
    </rPh>
    <rPh sb="47" eb="49">
      <t>チョウカ</t>
    </rPh>
    <rPh sb="55" eb="57">
      <t>コンゴ</t>
    </rPh>
    <rPh sb="58" eb="59">
      <t>サラ</t>
    </rPh>
    <rPh sb="61" eb="63">
      <t>ケイヒ</t>
    </rPh>
    <rPh sb="63" eb="65">
      <t>サクゲン</t>
    </rPh>
    <rPh sb="66" eb="67">
      <t>ツト</t>
    </rPh>
    <rPh sb="74" eb="76">
      <t>キギョウ</t>
    </rPh>
    <rPh sb="76" eb="77">
      <t>サイ</t>
    </rPh>
    <rPh sb="77" eb="79">
      <t>ザンダカ</t>
    </rPh>
    <rPh sb="79" eb="80">
      <t>タイ</t>
    </rPh>
    <rPh sb="80" eb="82">
      <t>ジギョウ</t>
    </rPh>
    <rPh sb="82" eb="84">
      <t>キボ</t>
    </rPh>
    <rPh sb="84" eb="86">
      <t>ヒリツ</t>
    </rPh>
    <rPh sb="88" eb="90">
      <t>ブンリュウ</t>
    </rPh>
    <rPh sb="90" eb="91">
      <t>シキ</t>
    </rPh>
    <rPh sb="91" eb="94">
      <t>ゲスイドウ</t>
    </rPh>
    <rPh sb="95" eb="96">
      <t>ヨウ</t>
    </rPh>
    <rPh sb="98" eb="100">
      <t>ケイヒ</t>
    </rPh>
    <rPh sb="101" eb="103">
      <t>テキセイ</t>
    </rPh>
    <rPh sb="103" eb="105">
      <t>サンテイ</t>
    </rPh>
    <rPh sb="110" eb="112">
      <t>ヘイセイ</t>
    </rPh>
    <rPh sb="114" eb="115">
      <t>ネン</t>
    </rPh>
    <rPh sb="115" eb="118">
      <t>ドイコウ</t>
    </rPh>
    <rPh sb="119" eb="121">
      <t>キギョウ</t>
    </rPh>
    <rPh sb="121" eb="122">
      <t>サイ</t>
    </rPh>
    <rPh sb="122" eb="124">
      <t>ザンダカ</t>
    </rPh>
    <rPh sb="125" eb="126">
      <t>スベ</t>
    </rPh>
    <rPh sb="127" eb="129">
      <t>イッパン</t>
    </rPh>
    <rPh sb="129" eb="131">
      <t>カイケイ</t>
    </rPh>
    <rPh sb="134" eb="136">
      <t>フタン</t>
    </rPh>
    <rPh sb="165" eb="168">
      <t>ゼンコクテキ</t>
    </rPh>
    <rPh sb="171" eb="173">
      <t>スウチ</t>
    </rPh>
    <rPh sb="174" eb="176">
      <t>カイシャク</t>
    </rPh>
    <rPh sb="177" eb="179">
      <t>サイ</t>
    </rPh>
    <rPh sb="185" eb="186">
      <t>オモ</t>
    </rPh>
    <rPh sb="192" eb="194">
      <t>ケイヒ</t>
    </rPh>
    <rPh sb="194" eb="196">
      <t>カイシュウ</t>
    </rPh>
    <rPh sb="196" eb="197">
      <t>リツ</t>
    </rPh>
    <rPh sb="199" eb="201">
      <t>リョウキン</t>
    </rPh>
    <rPh sb="201" eb="203">
      <t>シュウニュウ</t>
    </rPh>
    <rPh sb="204" eb="206">
      <t>ジョウショウ</t>
    </rPh>
    <rPh sb="206" eb="208">
      <t>ケイコウ</t>
    </rPh>
    <rPh sb="213" eb="215">
      <t>オスイ</t>
    </rPh>
    <rPh sb="215" eb="217">
      <t>ショリ</t>
    </rPh>
    <rPh sb="217" eb="218">
      <t>ヒ</t>
    </rPh>
    <rPh sb="219" eb="221">
      <t>ゾウカ</t>
    </rPh>
    <rPh sb="229" eb="231">
      <t>ケイヒ</t>
    </rPh>
    <rPh sb="231" eb="233">
      <t>カイシュウ</t>
    </rPh>
    <rPh sb="233" eb="234">
      <t>リツ</t>
    </rPh>
    <rPh sb="235" eb="237">
      <t>ゲンショウ</t>
    </rPh>
    <rPh sb="244" eb="246">
      <t>オスイ</t>
    </rPh>
    <rPh sb="246" eb="248">
      <t>ショリ</t>
    </rPh>
    <rPh sb="248" eb="249">
      <t>ヒ</t>
    </rPh>
    <rPh sb="249" eb="251">
      <t>ゼンパン</t>
    </rPh>
    <rPh sb="252" eb="254">
      <t>ヨクセイ</t>
    </rPh>
    <rPh sb="255" eb="256">
      <t>ツト</t>
    </rPh>
    <rPh sb="263" eb="265">
      <t>オスイ</t>
    </rPh>
    <rPh sb="265" eb="267">
      <t>ショリ</t>
    </rPh>
    <rPh sb="267" eb="269">
      <t>ゲンカ</t>
    </rPh>
    <rPh sb="271" eb="273">
      <t>ケイヒ</t>
    </rPh>
    <rPh sb="273" eb="275">
      <t>カイシュウ</t>
    </rPh>
    <rPh sb="275" eb="276">
      <t>リツ</t>
    </rPh>
    <rPh sb="276" eb="278">
      <t>ドウヨウ</t>
    </rPh>
    <rPh sb="279" eb="281">
      <t>オスイ</t>
    </rPh>
    <rPh sb="281" eb="283">
      <t>ショリ</t>
    </rPh>
    <rPh sb="283" eb="284">
      <t>ヒ</t>
    </rPh>
    <rPh sb="285" eb="287">
      <t>ゾウカ</t>
    </rPh>
    <rPh sb="291" eb="293">
      <t>オスイ</t>
    </rPh>
    <rPh sb="293" eb="295">
      <t>ショリ</t>
    </rPh>
    <rPh sb="295" eb="297">
      <t>ゲンカ</t>
    </rPh>
    <rPh sb="298" eb="300">
      <t>ジョウショウ</t>
    </rPh>
    <rPh sb="307" eb="309">
      <t>オスイ</t>
    </rPh>
    <rPh sb="309" eb="311">
      <t>ショリ</t>
    </rPh>
    <rPh sb="311" eb="312">
      <t>ヒ</t>
    </rPh>
    <rPh sb="312" eb="314">
      <t>ゼンパン</t>
    </rPh>
    <rPh sb="315" eb="317">
      <t>ヨクセイ</t>
    </rPh>
    <rPh sb="318" eb="319">
      <t>ツト</t>
    </rPh>
    <rPh sb="326" eb="328">
      <t>シセツ</t>
    </rPh>
    <rPh sb="328" eb="330">
      <t>リヨウ</t>
    </rPh>
    <rPh sb="330" eb="331">
      <t>リツ</t>
    </rPh>
    <rPh sb="333" eb="335">
      <t>イチブ</t>
    </rPh>
    <rPh sb="336" eb="338">
      <t>スイサン</t>
    </rPh>
    <rPh sb="338" eb="340">
      <t>カコウ</t>
    </rPh>
    <rPh sb="340" eb="341">
      <t>ジョウ</t>
    </rPh>
    <rPh sb="342" eb="344">
      <t>セツゾク</t>
    </rPh>
    <rPh sb="351" eb="353">
      <t>トウショ</t>
    </rPh>
    <rPh sb="353" eb="355">
      <t>ミコ</t>
    </rPh>
    <rPh sb="361" eb="363">
      <t>セツゾク</t>
    </rPh>
    <rPh sb="364" eb="365">
      <t>スス</t>
    </rPh>
    <rPh sb="374" eb="376">
      <t>ルイジ</t>
    </rPh>
    <rPh sb="376" eb="378">
      <t>ダンタイ</t>
    </rPh>
    <rPh sb="380" eb="381">
      <t>ヒク</t>
    </rPh>
    <rPh sb="382" eb="384">
      <t>ジョウキョウ</t>
    </rPh>
    <rPh sb="395" eb="396">
      <t>ヒ</t>
    </rPh>
    <rPh sb="397" eb="398">
      <t>ツヅ</t>
    </rPh>
    <rPh sb="400" eb="402">
      <t>ケイモウ</t>
    </rPh>
    <rPh sb="402" eb="404">
      <t>カツドウ</t>
    </rPh>
    <rPh sb="405" eb="406">
      <t>オコナ</t>
    </rPh>
    <rPh sb="408" eb="411">
      <t>スイセンカ</t>
    </rPh>
    <rPh sb="411" eb="412">
      <t>リツ</t>
    </rPh>
    <rPh sb="413" eb="415">
      <t>コウジョウ</t>
    </rPh>
    <rPh sb="416" eb="417">
      <t>ハカ</t>
    </rPh>
    <rPh sb="419" eb="421">
      <t>シセツ</t>
    </rPh>
    <rPh sb="421" eb="424">
      <t>リヨウリツ</t>
    </rPh>
    <rPh sb="425" eb="427">
      <t>コウジョウ</t>
    </rPh>
    <rPh sb="428" eb="429">
      <t>ツト</t>
    </rPh>
    <rPh sb="436" eb="438">
      <t>スイセン</t>
    </rPh>
    <rPh sb="438" eb="439">
      <t>カ</t>
    </rPh>
    <rPh sb="439" eb="440">
      <t>リツ</t>
    </rPh>
    <rPh sb="442" eb="444">
      <t>ルイジ</t>
    </rPh>
    <rPh sb="444" eb="446">
      <t>ダンタイ</t>
    </rPh>
    <rPh sb="447" eb="449">
      <t>ウワマワ</t>
    </rPh>
    <rPh sb="454" eb="456">
      <t>キンネン</t>
    </rPh>
    <rPh sb="457" eb="459">
      <t>ジョウショウ</t>
    </rPh>
    <rPh sb="459" eb="461">
      <t>ケイコウ</t>
    </rPh>
    <rPh sb="469" eb="470">
      <t>ヒ</t>
    </rPh>
    <rPh sb="471" eb="472">
      <t>ツヅ</t>
    </rPh>
    <rPh sb="474" eb="476">
      <t>ケイモウ</t>
    </rPh>
    <rPh sb="476" eb="478">
      <t>カツドウ</t>
    </rPh>
    <rPh sb="479" eb="480">
      <t>オコナ</t>
    </rPh>
    <rPh sb="482" eb="485">
      <t>スイセンカ</t>
    </rPh>
    <rPh sb="485" eb="486">
      <t>リツ</t>
    </rPh>
    <rPh sb="487" eb="489">
      <t>コウジョウ</t>
    </rPh>
    <rPh sb="490" eb="491">
      <t>ハカ</t>
    </rPh>
    <phoneticPr fontId="4"/>
  </si>
  <si>
    <t>　限られた営業収益の中、適正な一般会計の負担に支えられ、経営を維持している。
　しかし、更なる経営基盤強化のため、経営努力は必要であり、経費削減をはじめ、啓蒙活動による施設利用率や水洗化率向上により増収を図っていくことが必要である。
　また、公共下水道事業経営戦略及びストックマネジメント計画を基に、更なる経営健全化に取り組んでいく。</t>
    <rPh sb="1" eb="2">
      <t>カギ</t>
    </rPh>
    <rPh sb="5" eb="7">
      <t>エイギョウ</t>
    </rPh>
    <rPh sb="7" eb="9">
      <t>シュウエキ</t>
    </rPh>
    <rPh sb="10" eb="11">
      <t>ナカ</t>
    </rPh>
    <rPh sb="12" eb="14">
      <t>テキセイ</t>
    </rPh>
    <rPh sb="15" eb="17">
      <t>イッパン</t>
    </rPh>
    <rPh sb="17" eb="19">
      <t>カイケイ</t>
    </rPh>
    <rPh sb="20" eb="22">
      <t>フタン</t>
    </rPh>
    <rPh sb="23" eb="24">
      <t>ササ</t>
    </rPh>
    <rPh sb="28" eb="30">
      <t>ケイエイ</t>
    </rPh>
    <rPh sb="31" eb="33">
      <t>イジ</t>
    </rPh>
    <rPh sb="44" eb="45">
      <t>サラ</t>
    </rPh>
    <rPh sb="47" eb="49">
      <t>ケイエイ</t>
    </rPh>
    <rPh sb="49" eb="51">
      <t>キバン</t>
    </rPh>
    <rPh sb="51" eb="53">
      <t>キョウカ</t>
    </rPh>
    <rPh sb="57" eb="59">
      <t>ケイエイ</t>
    </rPh>
    <rPh sb="59" eb="61">
      <t>ドリョク</t>
    </rPh>
    <rPh sb="62" eb="64">
      <t>ヒツヨウ</t>
    </rPh>
    <rPh sb="68" eb="70">
      <t>ケイヒ</t>
    </rPh>
    <rPh sb="70" eb="72">
      <t>サクゲン</t>
    </rPh>
    <rPh sb="77" eb="79">
      <t>ケイモウ</t>
    </rPh>
    <rPh sb="79" eb="81">
      <t>カツドウ</t>
    </rPh>
    <rPh sb="84" eb="86">
      <t>シセツ</t>
    </rPh>
    <rPh sb="86" eb="89">
      <t>リヨウリツ</t>
    </rPh>
    <rPh sb="90" eb="93">
      <t>スイセンカ</t>
    </rPh>
    <rPh sb="93" eb="94">
      <t>リツ</t>
    </rPh>
    <rPh sb="94" eb="96">
      <t>コウジョウ</t>
    </rPh>
    <rPh sb="99" eb="101">
      <t>ゾウシュウ</t>
    </rPh>
    <rPh sb="102" eb="103">
      <t>ハカ</t>
    </rPh>
    <rPh sb="110" eb="112">
      <t>ヒツヨウ</t>
    </rPh>
    <rPh sb="121" eb="123">
      <t>コウキョウ</t>
    </rPh>
    <rPh sb="123" eb="126">
      <t>ゲスイドウ</t>
    </rPh>
    <rPh sb="126" eb="128">
      <t>ジギョウ</t>
    </rPh>
    <rPh sb="128" eb="130">
      <t>ケイエイ</t>
    </rPh>
    <rPh sb="130" eb="132">
      <t>センリャク</t>
    </rPh>
    <rPh sb="132" eb="133">
      <t>オヨ</t>
    </rPh>
    <rPh sb="144" eb="146">
      <t>ケイカク</t>
    </rPh>
    <rPh sb="147" eb="148">
      <t>モト</t>
    </rPh>
    <rPh sb="150" eb="151">
      <t>サラ</t>
    </rPh>
    <rPh sb="153" eb="155">
      <t>ケイエイ</t>
    </rPh>
    <rPh sb="155" eb="158">
      <t>ケンゼンカ</t>
    </rPh>
    <rPh sb="159" eb="160">
      <t>ト</t>
    </rPh>
    <rPh sb="161" eb="16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</si>
</sst>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3D-4DF1-B579-505F184C95BF}"/>
            </c:ext>
          </c:extLst>
        </c:ser>
        <c:dLbls>
          <c:showLegendKey val="0"/>
          <c:showVal val="0"/>
          <c:showCatName val="0"/>
          <c:showSerName val="0"/>
          <c:showPercent val="0"/>
          <c:showBubbleSize val="0"/>
        </c:dLbls>
        <c:gapWidth val="150"/>
        <c:axId val="208218968"/>
        <c:axId val="2082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BB3D-4DF1-B579-505F184C95BF}"/>
            </c:ext>
          </c:extLst>
        </c:ser>
        <c:dLbls>
          <c:showLegendKey val="0"/>
          <c:showVal val="0"/>
          <c:showCatName val="0"/>
          <c:showSerName val="0"/>
          <c:showPercent val="0"/>
          <c:showBubbleSize val="0"/>
        </c:dLbls>
        <c:marker val="1"/>
        <c:smooth val="0"/>
        <c:axId val="208218968"/>
        <c:axId val="208219352"/>
      </c:lineChart>
      <c:dateAx>
        <c:axId val="208218968"/>
        <c:scaling>
          <c:orientation val="minMax"/>
        </c:scaling>
        <c:delete val="1"/>
        <c:axPos val="b"/>
        <c:numFmt formatCode="ge" sourceLinked="1"/>
        <c:majorTickMark val="none"/>
        <c:minorTickMark val="none"/>
        <c:tickLblPos val="none"/>
        <c:crossAx val="208219352"/>
        <c:crosses val="autoZero"/>
        <c:auto val="1"/>
        <c:lblOffset val="100"/>
        <c:baseTimeUnit val="years"/>
      </c:dateAx>
      <c:valAx>
        <c:axId val="2082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1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33.17</c:v>
                </c:pt>
                <c:pt idx="1">
                  <c:v>33.26</c:v>
                </c:pt>
                <c:pt idx="2">
                  <c:v>38.83</c:v>
                </c:pt>
                <c:pt idx="3">
                  <c:v>38.26</c:v>
                </c:pt>
                <c:pt idx="4">
                  <c:v>37.57</c:v>
                </c:pt>
              </c:numCache>
            </c:numRef>
          </c:val>
          <c:extLst xmlns:c16r2="http://schemas.microsoft.com/office/drawing/2015/06/chart">
            <c:ext xmlns:c16="http://schemas.microsoft.com/office/drawing/2014/chart" uri="{C3380CC4-5D6E-409C-BE32-E72D297353CC}">
              <c16:uniqueId val="{00000000-8A01-456A-8590-89C8DA7BEE66}"/>
            </c:ext>
          </c:extLst>
        </c:ser>
        <c:dLbls>
          <c:showLegendKey val="0"/>
          <c:showVal val="0"/>
          <c:showCatName val="0"/>
          <c:showSerName val="0"/>
          <c:showPercent val="0"/>
          <c:showBubbleSize val="0"/>
        </c:dLbls>
        <c:gapWidth val="150"/>
        <c:axId val="208973448"/>
        <c:axId val="2089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8A01-456A-8590-89C8DA7BEE66}"/>
            </c:ext>
          </c:extLst>
        </c:ser>
        <c:dLbls>
          <c:showLegendKey val="0"/>
          <c:showVal val="0"/>
          <c:showCatName val="0"/>
          <c:showSerName val="0"/>
          <c:showPercent val="0"/>
          <c:showBubbleSize val="0"/>
        </c:dLbls>
        <c:marker val="1"/>
        <c:smooth val="0"/>
        <c:axId val="208973448"/>
        <c:axId val="208973840"/>
      </c:lineChart>
      <c:dateAx>
        <c:axId val="208973448"/>
        <c:scaling>
          <c:orientation val="minMax"/>
        </c:scaling>
        <c:delete val="1"/>
        <c:axPos val="b"/>
        <c:numFmt formatCode="ge" sourceLinked="1"/>
        <c:majorTickMark val="none"/>
        <c:minorTickMark val="none"/>
        <c:tickLblPos val="none"/>
        <c:crossAx val="208973840"/>
        <c:crosses val="autoZero"/>
        <c:auto val="1"/>
        <c:lblOffset val="100"/>
        <c:baseTimeUnit val="years"/>
      </c:dateAx>
      <c:valAx>
        <c:axId val="2089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86.12</c:v>
                </c:pt>
                <c:pt idx="1">
                  <c:v>86.09</c:v>
                </c:pt>
                <c:pt idx="2">
                  <c:v>85.43</c:v>
                </c:pt>
                <c:pt idx="3">
                  <c:v>85.93</c:v>
                </c:pt>
                <c:pt idx="4">
                  <c:v>87.1</c:v>
                </c:pt>
              </c:numCache>
            </c:numRef>
          </c:val>
          <c:extLst xmlns:c16r2="http://schemas.microsoft.com/office/drawing/2015/06/chart">
            <c:ext xmlns:c16="http://schemas.microsoft.com/office/drawing/2014/chart" uri="{C3380CC4-5D6E-409C-BE32-E72D297353CC}">
              <c16:uniqueId val="{00000000-1955-425C-BF3F-EF62ADFC052E}"/>
            </c:ext>
          </c:extLst>
        </c:ser>
        <c:dLbls>
          <c:showLegendKey val="0"/>
          <c:showVal val="0"/>
          <c:showCatName val="0"/>
          <c:showSerName val="0"/>
          <c:showPercent val="0"/>
          <c:showBubbleSize val="0"/>
        </c:dLbls>
        <c:gapWidth val="150"/>
        <c:axId val="208975016"/>
        <c:axId val="2089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1955-425C-BF3F-EF62ADFC052E}"/>
            </c:ext>
          </c:extLst>
        </c:ser>
        <c:dLbls>
          <c:showLegendKey val="0"/>
          <c:showVal val="0"/>
          <c:showCatName val="0"/>
          <c:showSerName val="0"/>
          <c:showPercent val="0"/>
          <c:showBubbleSize val="0"/>
        </c:dLbls>
        <c:marker val="1"/>
        <c:smooth val="0"/>
        <c:axId val="208975016"/>
        <c:axId val="208975408"/>
      </c:lineChart>
      <c:dateAx>
        <c:axId val="208975016"/>
        <c:scaling>
          <c:orientation val="minMax"/>
        </c:scaling>
        <c:delete val="1"/>
        <c:axPos val="b"/>
        <c:numFmt formatCode="ge" sourceLinked="1"/>
        <c:majorTickMark val="none"/>
        <c:minorTickMark val="none"/>
        <c:tickLblPos val="none"/>
        <c:crossAx val="208975408"/>
        <c:crosses val="autoZero"/>
        <c:auto val="1"/>
        <c:lblOffset val="100"/>
        <c:baseTimeUnit val="years"/>
      </c:dateAx>
      <c:valAx>
        <c:axId val="2089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81.069999999999993</c:v>
                </c:pt>
                <c:pt idx="1">
                  <c:v>96.24</c:v>
                </c:pt>
                <c:pt idx="2">
                  <c:v>99.88</c:v>
                </c:pt>
                <c:pt idx="3">
                  <c:v>109.08</c:v>
                </c:pt>
                <c:pt idx="4">
                  <c:v>107.13</c:v>
                </c:pt>
              </c:numCache>
            </c:numRef>
          </c:val>
          <c:extLst xmlns:c16r2="http://schemas.microsoft.com/office/drawing/2015/06/chart">
            <c:ext xmlns:c16="http://schemas.microsoft.com/office/drawing/2014/chart" uri="{C3380CC4-5D6E-409C-BE32-E72D297353CC}">
              <c16:uniqueId val="{00000000-1DE2-44D6-A8EC-E71854AE8E3B}"/>
            </c:ext>
          </c:extLst>
        </c:ser>
        <c:dLbls>
          <c:showLegendKey val="0"/>
          <c:showVal val="0"/>
          <c:showCatName val="0"/>
          <c:showSerName val="0"/>
          <c:showPercent val="0"/>
          <c:showBubbleSize val="0"/>
        </c:dLbls>
        <c:gapWidth val="150"/>
        <c:axId val="208733760"/>
        <c:axId val="2083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2-44D6-A8EC-E71854AE8E3B}"/>
            </c:ext>
          </c:extLst>
        </c:ser>
        <c:dLbls>
          <c:showLegendKey val="0"/>
          <c:showVal val="0"/>
          <c:showCatName val="0"/>
          <c:showSerName val="0"/>
          <c:showPercent val="0"/>
          <c:showBubbleSize val="0"/>
        </c:dLbls>
        <c:marker val="1"/>
        <c:smooth val="0"/>
        <c:axId val="208733760"/>
        <c:axId val="208367392"/>
      </c:lineChart>
      <c:dateAx>
        <c:axId val="208733760"/>
        <c:scaling>
          <c:orientation val="minMax"/>
        </c:scaling>
        <c:delete val="1"/>
        <c:axPos val="b"/>
        <c:numFmt formatCode="ge" sourceLinked="1"/>
        <c:majorTickMark val="none"/>
        <c:minorTickMark val="none"/>
        <c:tickLblPos val="none"/>
        <c:crossAx val="208367392"/>
        <c:crosses val="autoZero"/>
        <c:auto val="1"/>
        <c:lblOffset val="100"/>
        <c:baseTimeUnit val="years"/>
      </c:dateAx>
      <c:valAx>
        <c:axId val="2083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78-4400-A08F-12EEF508E902}"/>
            </c:ext>
          </c:extLst>
        </c:ser>
        <c:dLbls>
          <c:showLegendKey val="0"/>
          <c:showVal val="0"/>
          <c:showCatName val="0"/>
          <c:showSerName val="0"/>
          <c:showPercent val="0"/>
          <c:showBubbleSize val="0"/>
        </c:dLbls>
        <c:gapWidth val="150"/>
        <c:axId val="208416048"/>
        <c:axId val="2082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78-4400-A08F-12EEF508E902}"/>
            </c:ext>
          </c:extLst>
        </c:ser>
        <c:dLbls>
          <c:showLegendKey val="0"/>
          <c:showVal val="0"/>
          <c:showCatName val="0"/>
          <c:showSerName val="0"/>
          <c:showPercent val="0"/>
          <c:showBubbleSize val="0"/>
        </c:dLbls>
        <c:marker val="1"/>
        <c:smooth val="0"/>
        <c:axId val="208416048"/>
        <c:axId val="208276736"/>
      </c:lineChart>
      <c:dateAx>
        <c:axId val="208416048"/>
        <c:scaling>
          <c:orientation val="minMax"/>
        </c:scaling>
        <c:delete val="1"/>
        <c:axPos val="b"/>
        <c:numFmt formatCode="ge" sourceLinked="1"/>
        <c:majorTickMark val="none"/>
        <c:minorTickMark val="none"/>
        <c:tickLblPos val="none"/>
        <c:crossAx val="208276736"/>
        <c:crosses val="autoZero"/>
        <c:auto val="1"/>
        <c:lblOffset val="100"/>
        <c:baseTimeUnit val="years"/>
      </c:dateAx>
      <c:valAx>
        <c:axId val="2082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B3-415B-806E-3488D7B6DC95}"/>
            </c:ext>
          </c:extLst>
        </c:ser>
        <c:dLbls>
          <c:showLegendKey val="0"/>
          <c:showVal val="0"/>
          <c:showCatName val="0"/>
          <c:showSerName val="0"/>
          <c:showPercent val="0"/>
          <c:showBubbleSize val="0"/>
        </c:dLbls>
        <c:gapWidth val="150"/>
        <c:axId val="209083528"/>
        <c:axId val="2091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B3-415B-806E-3488D7B6DC95}"/>
            </c:ext>
          </c:extLst>
        </c:ser>
        <c:dLbls>
          <c:showLegendKey val="0"/>
          <c:showVal val="0"/>
          <c:showCatName val="0"/>
          <c:showSerName val="0"/>
          <c:showPercent val="0"/>
          <c:showBubbleSize val="0"/>
        </c:dLbls>
        <c:marker val="1"/>
        <c:smooth val="0"/>
        <c:axId val="209083528"/>
        <c:axId val="209111152"/>
      </c:lineChart>
      <c:dateAx>
        <c:axId val="209083528"/>
        <c:scaling>
          <c:orientation val="minMax"/>
        </c:scaling>
        <c:delete val="1"/>
        <c:axPos val="b"/>
        <c:numFmt formatCode="ge" sourceLinked="1"/>
        <c:majorTickMark val="none"/>
        <c:minorTickMark val="none"/>
        <c:tickLblPos val="none"/>
        <c:crossAx val="209111152"/>
        <c:crosses val="autoZero"/>
        <c:auto val="1"/>
        <c:lblOffset val="100"/>
        <c:baseTimeUnit val="years"/>
      </c:dateAx>
      <c:valAx>
        <c:axId val="2091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81-4B3A-AAFA-28E366064837}"/>
            </c:ext>
          </c:extLst>
        </c:ser>
        <c:dLbls>
          <c:showLegendKey val="0"/>
          <c:showVal val="0"/>
          <c:showCatName val="0"/>
          <c:showSerName val="0"/>
          <c:showPercent val="0"/>
          <c:showBubbleSize val="0"/>
        </c:dLbls>
        <c:gapWidth val="150"/>
        <c:axId val="207107080"/>
        <c:axId val="2071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81-4B3A-AAFA-28E366064837}"/>
            </c:ext>
          </c:extLst>
        </c:ser>
        <c:dLbls>
          <c:showLegendKey val="0"/>
          <c:showVal val="0"/>
          <c:showCatName val="0"/>
          <c:showSerName val="0"/>
          <c:showPercent val="0"/>
          <c:showBubbleSize val="0"/>
        </c:dLbls>
        <c:marker val="1"/>
        <c:smooth val="0"/>
        <c:axId val="207107080"/>
        <c:axId val="207107472"/>
      </c:lineChart>
      <c:dateAx>
        <c:axId val="207107080"/>
        <c:scaling>
          <c:orientation val="minMax"/>
        </c:scaling>
        <c:delete val="1"/>
        <c:axPos val="b"/>
        <c:numFmt formatCode="ge" sourceLinked="1"/>
        <c:majorTickMark val="none"/>
        <c:minorTickMark val="none"/>
        <c:tickLblPos val="none"/>
        <c:crossAx val="207107472"/>
        <c:crosses val="autoZero"/>
        <c:auto val="1"/>
        <c:lblOffset val="100"/>
        <c:baseTimeUnit val="years"/>
      </c:dateAx>
      <c:valAx>
        <c:axId val="2071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61-4E5A-B0A7-83C63CD8D83C}"/>
            </c:ext>
          </c:extLst>
        </c:ser>
        <c:dLbls>
          <c:showLegendKey val="0"/>
          <c:showVal val="0"/>
          <c:showCatName val="0"/>
          <c:showSerName val="0"/>
          <c:showPercent val="0"/>
          <c:showBubbleSize val="0"/>
        </c:dLbls>
        <c:gapWidth val="150"/>
        <c:axId val="207108648"/>
        <c:axId val="2071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61-4E5A-B0A7-83C63CD8D83C}"/>
            </c:ext>
          </c:extLst>
        </c:ser>
        <c:dLbls>
          <c:showLegendKey val="0"/>
          <c:showVal val="0"/>
          <c:showCatName val="0"/>
          <c:showSerName val="0"/>
          <c:showPercent val="0"/>
          <c:showBubbleSize val="0"/>
        </c:dLbls>
        <c:marker val="1"/>
        <c:smooth val="0"/>
        <c:axId val="207108648"/>
        <c:axId val="207109040"/>
      </c:lineChart>
      <c:dateAx>
        <c:axId val="207108648"/>
        <c:scaling>
          <c:orientation val="minMax"/>
        </c:scaling>
        <c:delete val="1"/>
        <c:axPos val="b"/>
        <c:numFmt formatCode="ge" sourceLinked="1"/>
        <c:majorTickMark val="none"/>
        <c:minorTickMark val="none"/>
        <c:tickLblPos val="none"/>
        <c:crossAx val="207109040"/>
        <c:crosses val="autoZero"/>
        <c:auto val="1"/>
        <c:lblOffset val="100"/>
        <c:baseTimeUnit val="years"/>
      </c:dateAx>
      <c:valAx>
        <c:axId val="2071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919.09</c:v>
                </c:pt>
                <c:pt idx="1">
                  <c:v>767.42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90-4B0B-B3DE-133D2B21D2E3}"/>
            </c:ext>
          </c:extLst>
        </c:ser>
        <c:dLbls>
          <c:showLegendKey val="0"/>
          <c:showVal val="0"/>
          <c:showCatName val="0"/>
          <c:showSerName val="0"/>
          <c:showPercent val="0"/>
          <c:showBubbleSize val="0"/>
        </c:dLbls>
        <c:gapWidth val="150"/>
        <c:axId val="207110216"/>
        <c:axId val="20897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A890-4B0B-B3DE-133D2B21D2E3}"/>
            </c:ext>
          </c:extLst>
        </c:ser>
        <c:dLbls>
          <c:showLegendKey val="0"/>
          <c:showVal val="0"/>
          <c:showCatName val="0"/>
          <c:showSerName val="0"/>
          <c:showPercent val="0"/>
          <c:showBubbleSize val="0"/>
        </c:dLbls>
        <c:marker val="1"/>
        <c:smooth val="0"/>
        <c:axId val="207110216"/>
        <c:axId val="208971096"/>
      </c:lineChart>
      <c:dateAx>
        <c:axId val="207110216"/>
        <c:scaling>
          <c:orientation val="minMax"/>
        </c:scaling>
        <c:delete val="1"/>
        <c:axPos val="b"/>
        <c:numFmt formatCode="ge" sourceLinked="1"/>
        <c:majorTickMark val="none"/>
        <c:minorTickMark val="none"/>
        <c:tickLblPos val="none"/>
        <c:crossAx val="208971096"/>
        <c:crosses val="autoZero"/>
        <c:auto val="1"/>
        <c:lblOffset val="100"/>
        <c:baseTimeUnit val="years"/>
      </c:dateAx>
      <c:valAx>
        <c:axId val="20897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1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57.65</c:v>
                </c:pt>
                <c:pt idx="1">
                  <c:v>88.38</c:v>
                </c:pt>
                <c:pt idx="2">
                  <c:v>70.05</c:v>
                </c:pt>
                <c:pt idx="3">
                  <c:v>85.51</c:v>
                </c:pt>
                <c:pt idx="4">
                  <c:v>74.91</c:v>
                </c:pt>
              </c:numCache>
            </c:numRef>
          </c:val>
          <c:extLst xmlns:c16r2="http://schemas.microsoft.com/office/drawing/2015/06/chart">
            <c:ext xmlns:c16="http://schemas.microsoft.com/office/drawing/2014/chart" uri="{C3380CC4-5D6E-409C-BE32-E72D297353CC}">
              <c16:uniqueId val="{00000000-6D70-4394-B680-E8870ADC36D2}"/>
            </c:ext>
          </c:extLst>
        </c:ser>
        <c:dLbls>
          <c:showLegendKey val="0"/>
          <c:showVal val="0"/>
          <c:showCatName val="0"/>
          <c:showSerName val="0"/>
          <c:showPercent val="0"/>
          <c:showBubbleSize val="0"/>
        </c:dLbls>
        <c:gapWidth val="150"/>
        <c:axId val="207106688"/>
        <c:axId val="20710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6D70-4394-B680-E8870ADC36D2}"/>
            </c:ext>
          </c:extLst>
        </c:ser>
        <c:dLbls>
          <c:showLegendKey val="0"/>
          <c:showVal val="0"/>
          <c:showCatName val="0"/>
          <c:showSerName val="0"/>
          <c:showPercent val="0"/>
          <c:showBubbleSize val="0"/>
        </c:dLbls>
        <c:marker val="1"/>
        <c:smooth val="0"/>
        <c:axId val="207106688"/>
        <c:axId val="207105512"/>
      </c:lineChart>
      <c:dateAx>
        <c:axId val="207106688"/>
        <c:scaling>
          <c:orientation val="minMax"/>
        </c:scaling>
        <c:delete val="1"/>
        <c:axPos val="b"/>
        <c:numFmt formatCode="ge" sourceLinked="1"/>
        <c:majorTickMark val="none"/>
        <c:minorTickMark val="none"/>
        <c:tickLblPos val="none"/>
        <c:crossAx val="207105512"/>
        <c:crosses val="autoZero"/>
        <c:auto val="1"/>
        <c:lblOffset val="100"/>
        <c:baseTimeUnit val="years"/>
      </c:dateAx>
      <c:valAx>
        <c:axId val="20710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333.88</c:v>
                </c:pt>
                <c:pt idx="1">
                  <c:v>217.88</c:v>
                </c:pt>
                <c:pt idx="2">
                  <c:v>275.68</c:v>
                </c:pt>
                <c:pt idx="3">
                  <c:v>224.34</c:v>
                </c:pt>
                <c:pt idx="4">
                  <c:v>259.42</c:v>
                </c:pt>
              </c:numCache>
            </c:numRef>
          </c:val>
          <c:extLst xmlns:c16r2="http://schemas.microsoft.com/office/drawing/2015/06/chart">
            <c:ext xmlns:c16="http://schemas.microsoft.com/office/drawing/2014/chart" uri="{C3380CC4-5D6E-409C-BE32-E72D297353CC}">
              <c16:uniqueId val="{00000000-C218-4BEF-9CE2-53D9E005651C}"/>
            </c:ext>
          </c:extLst>
        </c:ser>
        <c:dLbls>
          <c:showLegendKey val="0"/>
          <c:showVal val="0"/>
          <c:showCatName val="0"/>
          <c:showSerName val="0"/>
          <c:showPercent val="0"/>
          <c:showBubbleSize val="0"/>
        </c:dLbls>
        <c:gapWidth val="150"/>
        <c:axId val="207104336"/>
        <c:axId val="2089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C218-4BEF-9CE2-53D9E005651C}"/>
            </c:ext>
          </c:extLst>
        </c:ser>
        <c:dLbls>
          <c:showLegendKey val="0"/>
          <c:showVal val="0"/>
          <c:showCatName val="0"/>
          <c:showSerName val="0"/>
          <c:showPercent val="0"/>
          <c:showBubbleSize val="0"/>
        </c:dLbls>
        <c:marker val="1"/>
        <c:smooth val="0"/>
        <c:axId val="207104336"/>
        <c:axId val="208972272"/>
      </c:lineChart>
      <c:dateAx>
        <c:axId val="207104336"/>
        <c:scaling>
          <c:orientation val="minMax"/>
        </c:scaling>
        <c:delete val="1"/>
        <c:axPos val="b"/>
        <c:numFmt formatCode="ge" sourceLinked="1"/>
        <c:majorTickMark val="none"/>
        <c:minorTickMark val="none"/>
        <c:tickLblPos val="none"/>
        <c:crossAx val="208972272"/>
        <c:crosses val="autoZero"/>
        <c:auto val="1"/>
        <c:lblOffset val="100"/>
        <c:baseTimeUnit val="years"/>
      </c:dateAx>
      <c:valAx>
        <c:axId val="2089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雄武町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4422</v>
      </c>
      <c r="AM8" s="50"/>
      <c r="AN8" s="50"/>
      <c r="AO8" s="50"/>
      <c r="AP8" s="50"/>
      <c r="AQ8" s="50"/>
      <c r="AR8" s="50"/>
      <c r="AS8" s="50"/>
      <c r="AT8" s="45">
        <f>データ!T6</f>
        <v>636.89</v>
      </c>
      <c r="AU8" s="45"/>
      <c r="AV8" s="45"/>
      <c r="AW8" s="45"/>
      <c r="AX8" s="45"/>
      <c r="AY8" s="45"/>
      <c r="AZ8" s="45"/>
      <c r="BA8" s="45"/>
      <c r="BB8" s="45">
        <f>データ!U6</f>
        <v>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76.37</v>
      </c>
      <c r="Q10" s="45"/>
      <c r="R10" s="45"/>
      <c r="S10" s="45"/>
      <c r="T10" s="45"/>
      <c r="U10" s="45"/>
      <c r="V10" s="45"/>
      <c r="W10" s="45">
        <f>データ!Q6</f>
        <v>77.209999999999994</v>
      </c>
      <c r="X10" s="45"/>
      <c r="Y10" s="45"/>
      <c r="Z10" s="45"/>
      <c r="AA10" s="45"/>
      <c r="AB10" s="45"/>
      <c r="AC10" s="45"/>
      <c r="AD10" s="50">
        <f>データ!R6</f>
        <v>3530</v>
      </c>
      <c r="AE10" s="50"/>
      <c r="AF10" s="50"/>
      <c r="AG10" s="50"/>
      <c r="AH10" s="50"/>
      <c r="AI10" s="50"/>
      <c r="AJ10" s="50"/>
      <c r="AK10" s="2"/>
      <c r="AL10" s="50">
        <f>データ!V6</f>
        <v>3381</v>
      </c>
      <c r="AM10" s="50"/>
      <c r="AN10" s="50"/>
      <c r="AO10" s="50"/>
      <c r="AP10" s="50"/>
      <c r="AQ10" s="50"/>
      <c r="AR10" s="50"/>
      <c r="AS10" s="50"/>
      <c r="AT10" s="45">
        <f>データ!W6</f>
        <v>1.72</v>
      </c>
      <c r="AU10" s="45"/>
      <c r="AV10" s="45"/>
      <c r="AW10" s="45"/>
      <c r="AX10" s="45"/>
      <c r="AY10" s="45"/>
      <c r="AZ10" s="45"/>
      <c r="BA10" s="45"/>
      <c r="BB10" s="45">
        <f>データ!X6</f>
        <v>1965.7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1c4fseo4DBISJOfdqtjkl4/BKloao+vpvZy+1lPE3ayNgqQJLCn/w+WDO4B+tpnWqiwP8s2vXlkd/pY4yxx7Pw==" saltValue="Nx9q18+RDulqrk8CNAOC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15636</v>
      </c>
      <c r="D6" s="33">
        <f t="shared" si="3"/>
        <v>47</v>
      </c>
      <c r="E6" s="33">
        <f t="shared" si="3"/>
        <v>17</v>
      </c>
      <c r="F6" s="33">
        <f t="shared" si="3"/>
        <v>1</v>
      </c>
      <c r="G6" s="33">
        <f t="shared" si="3"/>
        <v>0</v>
      </c>
      <c r="H6" s="33" t="str">
        <f t="shared" si="3"/>
        <v>北海道　雄武町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76.37</v>
      </c>
      <c r="Q6" s="34">
        <f t="shared" si="3"/>
        <v>77.209999999999994</v>
      </c>
      <c r="R6" s="34">
        <f t="shared" si="3"/>
        <v>3530</v>
      </c>
      <c r="S6" s="34">
        <f t="shared" si="3"/>
        <v>4422</v>
      </c>
      <c r="T6" s="34">
        <f t="shared" si="3"/>
        <v>636.89</v>
      </c>
      <c r="U6" s="34">
        <f t="shared" si="3"/>
        <v>6.94</v>
      </c>
      <c r="V6" s="34">
        <f t="shared" si="3"/>
        <v>3381</v>
      </c>
      <c r="W6" s="34">
        <f t="shared" si="3"/>
        <v>1.72</v>
      </c>
      <c r="X6" s="34">
        <f t="shared" si="3"/>
        <v>1965.7</v>
      </c>
      <c r="Y6" s="35">
        <f>IF(Y7="",NA(),Y7)</f>
        <v>81.069999999999993</v>
      </c>
      <c r="Z6" s="35">
        <f t="shared" ref="Z6:AH6" si="4">IF(Z7="",NA(),Z7)</f>
        <v>96.24</v>
      </c>
      <c r="AA6" s="35">
        <f t="shared" si="4"/>
        <v>99.88</v>
      </c>
      <c r="AB6" s="35">
        <f t="shared" si="4"/>
        <v>109.08</v>
      </c>
      <c r="AC6" s="35">
        <f t="shared" si="4"/>
        <v>107.13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919.09</v>
      </c>
      <c r="BG6" s="35">
        <f t="shared" ref="BG6:BO6" si="7">IF(BG7="",NA(),BG7)</f>
        <v>767.42</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57.65</v>
      </c>
      <c r="BR6" s="35">
        <f t="shared" ref="BR6:BZ6" si="8">IF(BR7="",NA(),BR7)</f>
        <v>88.38</v>
      </c>
      <c r="BS6" s="35">
        <f t="shared" si="8"/>
        <v>70.05</v>
      </c>
      <c r="BT6" s="35">
        <f t="shared" si="8"/>
        <v>85.51</v>
      </c>
      <c r="BU6" s="35">
        <f t="shared" si="8"/>
        <v>74.91</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333.88</v>
      </c>
      <c r="CC6" s="35">
        <f t="shared" ref="CC6:CK6" si="9">IF(CC7="",NA(),CC7)</f>
        <v>217.88</v>
      </c>
      <c r="CD6" s="35">
        <f t="shared" si="9"/>
        <v>275.68</v>
      </c>
      <c r="CE6" s="35">
        <f t="shared" si="9"/>
        <v>224.34</v>
      </c>
      <c r="CF6" s="35">
        <f t="shared" si="9"/>
        <v>259.42</v>
      </c>
      <c r="CG6" s="35">
        <f t="shared" si="9"/>
        <v>248.89</v>
      </c>
      <c r="CH6" s="35">
        <f t="shared" si="9"/>
        <v>250.84</v>
      </c>
      <c r="CI6" s="35">
        <f t="shared" si="9"/>
        <v>235.61</v>
      </c>
      <c r="CJ6" s="35">
        <f t="shared" si="9"/>
        <v>216.21</v>
      </c>
      <c r="CK6" s="35">
        <f t="shared" si="9"/>
        <v>220.31</v>
      </c>
      <c r="CL6" s="34" t="str">
        <f>IF(CL7="","",IF(CL7="-","【-】","【"&amp;SUBSTITUTE(TEXT(CL7,"#,##0.00"),"-","△")&amp;"】"))</f>
        <v>【136.86】</v>
      </c>
      <c r="CM6" s="35">
        <f>IF(CM7="",NA(),CM7)</f>
        <v>33.17</v>
      </c>
      <c r="CN6" s="35">
        <f t="shared" ref="CN6:CV6" si="10">IF(CN7="",NA(),CN7)</f>
        <v>33.26</v>
      </c>
      <c r="CO6" s="35">
        <f t="shared" si="10"/>
        <v>38.83</v>
      </c>
      <c r="CP6" s="35">
        <f t="shared" si="10"/>
        <v>38.26</v>
      </c>
      <c r="CQ6" s="35">
        <f t="shared" si="10"/>
        <v>37.57</v>
      </c>
      <c r="CR6" s="35">
        <f t="shared" si="10"/>
        <v>49.89</v>
      </c>
      <c r="CS6" s="35">
        <f t="shared" si="10"/>
        <v>49.39</v>
      </c>
      <c r="CT6" s="35">
        <f t="shared" si="10"/>
        <v>49.25</v>
      </c>
      <c r="CU6" s="35">
        <f t="shared" si="10"/>
        <v>50.24</v>
      </c>
      <c r="CV6" s="35">
        <f t="shared" si="10"/>
        <v>49.68</v>
      </c>
      <c r="CW6" s="34" t="str">
        <f>IF(CW7="","",IF(CW7="-","【-】","【"&amp;SUBSTITUTE(TEXT(CW7,"#,##0.00"),"-","△")&amp;"】"))</f>
        <v>【58.98】</v>
      </c>
      <c r="CX6" s="35">
        <f>IF(CX7="",NA(),CX7)</f>
        <v>86.12</v>
      </c>
      <c r="CY6" s="35">
        <f t="shared" ref="CY6:DG6" si="11">IF(CY7="",NA(),CY7)</f>
        <v>86.09</v>
      </c>
      <c r="CZ6" s="35">
        <f t="shared" si="11"/>
        <v>85.43</v>
      </c>
      <c r="DA6" s="35">
        <f t="shared" si="11"/>
        <v>85.93</v>
      </c>
      <c r="DB6" s="35">
        <f t="shared" si="11"/>
        <v>87.1</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15636</v>
      </c>
      <c r="D7" s="37">
        <v>47</v>
      </c>
      <c r="E7" s="37">
        <v>17</v>
      </c>
      <c r="F7" s="37">
        <v>1</v>
      </c>
      <c r="G7" s="37">
        <v>0</v>
      </c>
      <c r="H7" s="37" t="s">
        <v>98</v>
      </c>
      <c r="I7" s="37" t="s">
        <v>99</v>
      </c>
      <c r="J7" s="37" t="s">
        <v>100</v>
      </c>
      <c r="K7" s="37" t="s">
        <v>101</v>
      </c>
      <c r="L7" s="37" t="s">
        <v>102</v>
      </c>
      <c r="M7" s="37" t="s">
        <v>103</v>
      </c>
      <c r="N7" s="38" t="s">
        <v>104</v>
      </c>
      <c r="O7" s="38" t="s">
        <v>105</v>
      </c>
      <c r="P7" s="38">
        <v>76.37</v>
      </c>
      <c r="Q7" s="38">
        <v>77.209999999999994</v>
      </c>
      <c r="R7" s="38">
        <v>3530</v>
      </c>
      <c r="S7" s="38">
        <v>4422</v>
      </c>
      <c r="T7" s="38">
        <v>636.89</v>
      </c>
      <c r="U7" s="38">
        <v>6.94</v>
      </c>
      <c r="V7" s="38">
        <v>3381</v>
      </c>
      <c r="W7" s="38">
        <v>1.72</v>
      </c>
      <c r="X7" s="38">
        <v>1965.7</v>
      </c>
      <c r="Y7" s="38">
        <v>81.069999999999993</v>
      </c>
      <c r="Z7" s="38">
        <v>96.24</v>
      </c>
      <c r="AA7" s="38">
        <v>99.88</v>
      </c>
      <c r="AB7" s="38">
        <v>109.08</v>
      </c>
      <c r="AC7" s="38">
        <v>107.13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919.09</v>
      </c>
      <c r="BG7" s="38">
        <v>767.42</v>
      </c>
      <c r="BH7" s="38">
        <v>0</v>
      </c>
      <c r="BI7" s="38">
        <v>0</v>
      </c>
      <c r="BJ7" s="38">
        <v>0</v>
      </c>
      <c r="BK7" s="38">
        <v>1203.71</v>
      </c>
      <c r="BL7" s="38">
        <v>1162.3599999999999</v>
      </c>
      <c r="BM7" s="38">
        <v>1047.6500000000001</v>
      </c>
      <c r="BN7" s="38">
        <v>1124.26</v>
      </c>
      <c r="BO7" s="38">
        <v>1048.23</v>
      </c>
      <c r="BP7" s="38">
        <v>682.78</v>
      </c>
      <c r="BQ7" s="38">
        <v>57.65</v>
      </c>
      <c r="BR7" s="38">
        <v>88.38</v>
      </c>
      <c r="BS7" s="38">
        <v>70.05</v>
      </c>
      <c r="BT7" s="38">
        <v>85.51</v>
      </c>
      <c r="BU7" s="38">
        <v>74.91</v>
      </c>
      <c r="BV7" s="38">
        <v>69.739999999999995</v>
      </c>
      <c r="BW7" s="38">
        <v>68.209999999999994</v>
      </c>
      <c r="BX7" s="38">
        <v>74.040000000000006</v>
      </c>
      <c r="BY7" s="38">
        <v>80.58</v>
      </c>
      <c r="BZ7" s="38">
        <v>78.92</v>
      </c>
      <c r="CA7" s="38">
        <v>100.91</v>
      </c>
      <c r="CB7" s="38">
        <v>333.88</v>
      </c>
      <c r="CC7" s="38">
        <v>217.88</v>
      </c>
      <c r="CD7" s="38">
        <v>275.68</v>
      </c>
      <c r="CE7" s="38">
        <v>224.34</v>
      </c>
      <c r="CF7" s="38">
        <v>259.42</v>
      </c>
      <c r="CG7" s="38">
        <v>248.89</v>
      </c>
      <c r="CH7" s="38">
        <v>250.84</v>
      </c>
      <c r="CI7" s="38">
        <v>235.61</v>
      </c>
      <c r="CJ7" s="38">
        <v>216.21</v>
      </c>
      <c r="CK7" s="38">
        <v>220.31</v>
      </c>
      <c r="CL7" s="38">
        <v>136.86000000000001</v>
      </c>
      <c r="CM7" s="38">
        <v>33.17</v>
      </c>
      <c r="CN7" s="38">
        <v>33.26</v>
      </c>
      <c r="CO7" s="38">
        <v>38.83</v>
      </c>
      <c r="CP7" s="38">
        <v>38.26</v>
      </c>
      <c r="CQ7" s="38">
        <v>37.57</v>
      </c>
      <c r="CR7" s="38">
        <v>49.89</v>
      </c>
      <c r="CS7" s="38">
        <v>49.39</v>
      </c>
      <c r="CT7" s="38">
        <v>49.25</v>
      </c>
      <c r="CU7" s="38">
        <v>50.24</v>
      </c>
      <c r="CV7" s="38">
        <v>49.68</v>
      </c>
      <c r="CW7" s="38">
        <v>58.98</v>
      </c>
      <c r="CX7" s="38">
        <v>86.12</v>
      </c>
      <c r="CY7" s="38">
        <v>86.09</v>
      </c>
      <c r="CZ7" s="38">
        <v>85.43</v>
      </c>
      <c r="DA7" s="38">
        <v>85.93</v>
      </c>
      <c r="DB7" s="38">
        <v>87.1</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dcterms:created xsi:type="dcterms:W3CDTF">2019-12-05T05:00:17Z</dcterms:created>
  <dcterms:modified xsi:type="dcterms:W3CDTF">2020-01-21T01:21:40Z</dcterms:modified>
  <cp:category/>
</cp:coreProperties>
</file>