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setsu02.OUMU\Desktop\平成30年度決算\"/>
    </mc:Choice>
  </mc:AlternateContent>
  <workbookProtection workbookAlgorithmName="SHA-512" workbookHashValue="7q6WlhHTKQRTEm7KWxBQYlAu9JPU8/SfZrHEiOHe4hypwGLU5Wq1cTZmtm5k1Gjn6P3/InXxWEDftL2ReXE5YQ==" workbookSaltValue="Wjst3U6b0QbYtnwF2E/7Y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<sst xmlns="http://schemas.openxmlformats.org/spreadsheetml/2006/main" count="225" uniqueCount="113">
  <si>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</si>
  <si>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</si>
  <si>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</si>
  <si>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</si>
  <si>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</si>
  <si>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</si>
  <si>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</si>
  <si>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</si>
  <si>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</si>
  <si>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</si>
  <si>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</si>
  <si>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</si>
  <si>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</si>
  <si>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</si>
  <si>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</si>
  <si>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</si>
  <si>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</si>
  <si>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</si>
  <si>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</si>
  <si>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</si>
  <si>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</si>
  <si>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</si>
  <si>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</si>
  <si>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</si>
  <si>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</si>
  <si>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</si>
  <si>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</si>
  <si>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</si>
  <si>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</si>
  <si>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</si>
  <si>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</si>
  <si>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</si>
  <si>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</si>
  <si>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</si>
  <si>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</si>
  <si>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</si>
  <si>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</si>
  <si>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</si>
  <si>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</si>
  <si>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</si>
  <si>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</si>
  <si>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</si>
  <si>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</si>
  <si>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</si>
  <si>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</si>
  <si>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</si>
  <si>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</si>
  <si>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</si>
  <si>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</si>
  <si>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</si>
  <si>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</si>
  <si>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</si>
  <si>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</si>
  <si>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</si>
  <si>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</si>
  <si>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</si>
  <si>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</si>
  <si>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</si>
  <si>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</si>
  <si>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</si>
  <si>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</si>
  <si>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</si>
  <si>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</si>
  <si>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</si>
  <si>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</si>
  <si>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</si>
  <si>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</si>
  <si>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</si>
  <si>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</si>
  <si>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</si>
  <si>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</si>
  <si>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</si>
  <si>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</si>
  <si>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</si>
  <si>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</si>
  <si>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</si>
  <si>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</si>
  <si>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</si>
  <si>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</si>
  <si>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</si>
  <si>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</si>
  <si>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</si>
  <si>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</si>
  <si>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</si>
  <si>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</si>
  <si>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</si>
  <si>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</si>
  <si>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</si>
  <si>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</si>
  <si>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</si>
  <si>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</si>
  <si>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</si>
  <si>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</si>
  <si>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</si>
  <si>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</si>
  <si>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</si>
  <si>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</si>
  <si>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雄武町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</si>
  <si>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</si>
  <si>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</si>
  <si>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</si>
  <si>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</si>
  <si>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</si>
  <si>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</si>
  <si>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</si>
  <si>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</si>
  <si>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</si>
  <si>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</si>
  <si>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</si>
  <si>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</si>
  <si>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
　類似団体平均や全国平均を下回っている状況にあるが、老朽配水管の更新を補助事業により進めているところであり、更新は順次、進めていくものの、過大投資は避け、経営状況を見ながら進めていくことが重要である。</t>
    <rPh sb="1" eb="3">
      <t>カンロ</t>
    </rPh>
    <rPh sb="3" eb="5">
      <t>コウシン</t>
    </rPh>
    <rPh sb="5" eb="6">
      <t>リツ</t>
    </rPh>
    <rPh sb="8" eb="10">
      <t>ルイジ</t>
    </rPh>
    <rPh sb="10" eb="12">
      <t>ダンタイ</t>
    </rPh>
    <rPh sb="12" eb="14">
      <t>ヘイキン</t>
    </rPh>
    <rPh sb="15" eb="17">
      <t>ゼンコク</t>
    </rPh>
    <rPh sb="17" eb="19">
      <t>ヘイキン</t>
    </rPh>
    <rPh sb="20" eb="22">
      <t>シタマワ</t>
    </rPh>
    <rPh sb="26" eb="28">
      <t>ジョウキョウ</t>
    </rPh>
    <rPh sb="33" eb="35">
      <t>ロウキュウ</t>
    </rPh>
    <rPh sb="35" eb="37">
      <t>ハイスイ</t>
    </rPh>
    <rPh sb="37" eb="38">
      <t>カン</t>
    </rPh>
    <rPh sb="39" eb="41">
      <t>コウシン</t>
    </rPh>
    <rPh sb="42" eb="44">
      <t>ホジョ</t>
    </rPh>
    <rPh sb="44" eb="46">
      <t>ジギョウ</t>
    </rPh>
    <rPh sb="49" eb="50">
      <t>スス</t>
    </rPh>
    <rPh sb="61" eb="63">
      <t>コウシン</t>
    </rPh>
    <rPh sb="64" eb="66">
      <t>ジュンジ</t>
    </rPh>
    <rPh sb="67" eb="68">
      <t>スス</t>
    </rPh>
    <rPh sb="76" eb="78">
      <t>カダイ</t>
    </rPh>
    <rPh sb="78" eb="80">
      <t>トウシ</t>
    </rPh>
    <rPh sb="81" eb="82">
      <t>サ</t>
    </rPh>
    <rPh sb="84" eb="86">
      <t>ケイエイ</t>
    </rPh>
    <rPh sb="86" eb="88">
      <t>ジョウキョウ</t>
    </rPh>
    <rPh sb="89" eb="90">
      <t>ミ</t>
    </rPh>
    <rPh sb="93" eb="94">
      <t>スス</t>
    </rPh>
    <rPh sb="101" eb="103">
      <t>ジュウヨウ</t>
    </rPh>
    <phoneticPr fontId="4"/>
  </si>
  <si>
    <t>　給水人口や使用水量の減少は今後も進み、ますます厳しい経営状況が予想されるものの、住民の日常生活になくてはならないライフラインとして持続的、安定的に安全安心な水道水を提供することが必要であり、不断の努力が求められる。
　さらに平成29年度に策定した経営戦略に基づき、更なる経営基盤の強化に努めていく。</t>
    <rPh sb="1" eb="3">
      <t>キュウスイ</t>
    </rPh>
    <rPh sb="3" eb="5">
      <t>ジンコウ</t>
    </rPh>
    <rPh sb="6" eb="8">
      <t>シヨウ</t>
    </rPh>
    <rPh sb="8" eb="10">
      <t>スイリョウ</t>
    </rPh>
    <rPh sb="11" eb="13">
      <t>ゲンショウ</t>
    </rPh>
    <rPh sb="14" eb="16">
      <t>コンゴ</t>
    </rPh>
    <rPh sb="17" eb="18">
      <t>スス</t>
    </rPh>
    <phoneticPr fontId="4"/>
  </si>
  <si>
    <r>
      <t xml:space="preserve">①収益的収支比率
</t>
    </r>
    <r>
      <rPr>
        <sz val="10"/>
        <rFont val="ＭＳ ゴシック"/>
        <family val="3"/>
        <charset val="128"/>
      </rPr>
      <t>　類似団体平均や全国平均は下回っているが、総収益は総費用を上回っている状況にある。</t>
    </r>
    <r>
      <rPr>
        <sz val="10"/>
        <color theme="1"/>
        <rFont val="ＭＳ ゴシック"/>
        <family val="3"/>
        <charset val="128"/>
      </rPr>
      <t xml:space="preserve">
　ただし、地方債償還金の財源は一般会計からの繰入金に依存している状況であることから、支出経費削減に努めていく。
④企業債残高対給水収益比率
　類似団体平均や全国平均を下回っている状況であり、平成27年度以降、減少傾向にあるため、比較的良好な状況にあると判断されるが、今後も老朽配水管更新等の投資は続くことから、できる限り毎年の企業債借入を償還額の範囲内に留め、更なる減少に努めていく。
⑤料金回収率
　類似団体平均や全国平均を上回ってはいるが、給水原価が供給単価を上回っている状況に変わりはないため、適切な料金収入の確保が求められるが、本町の料金水準は既に高い状況にあるため、慎重に検討していく必要がある。
⑥給水原価
　地理的要因も影響し、維持管理費が高額となっているため、給水原価の減少は困難であり、類似団体平均や全国平均を上回っていると推察される。
⑦施設利用率
　給水人口や使用水量の減少等により、減少傾向にあるため、施設の見直し等が求められるが、配水区域が広大なことから施設統合は困難である。
⑧有収率
　前年度と比較して減少してはいるものの、継続的な漏水調査による修繕により、同等程度の維持は出来ているため、引き続き、漏水調査による修繕を実施していく。</t>
    </r>
    <rPh sb="1" eb="4">
      <t>シュウエキテキ</t>
    </rPh>
    <rPh sb="4" eb="6">
      <t>シュウシ</t>
    </rPh>
    <rPh sb="6" eb="8">
      <t>ヒリツ</t>
    </rPh>
    <rPh sb="10" eb="12">
      <t>ルイジ</t>
    </rPh>
    <rPh sb="12" eb="14">
      <t>ダンタイ</t>
    </rPh>
    <rPh sb="14" eb="16">
      <t>ヘイキン</t>
    </rPh>
    <rPh sb="17" eb="19">
      <t>ゼンコク</t>
    </rPh>
    <rPh sb="19" eb="21">
      <t>ヘイキン</t>
    </rPh>
    <rPh sb="22" eb="24">
      <t>シタマワ</t>
    </rPh>
    <rPh sb="30" eb="33">
      <t>ソウシュウエキ</t>
    </rPh>
    <rPh sb="34" eb="37">
      <t>ソウヒヨウ</t>
    </rPh>
    <rPh sb="38" eb="40">
      <t>ウワマワ</t>
    </rPh>
    <rPh sb="44" eb="46">
      <t>ジョウキョウ</t>
    </rPh>
    <rPh sb="56" eb="59">
      <t>チホウサイ</t>
    </rPh>
    <rPh sb="59" eb="62">
      <t>ショウカンキン</t>
    </rPh>
    <rPh sb="63" eb="65">
      <t>ザイゲン</t>
    </rPh>
    <rPh sb="66" eb="68">
      <t>イッパン</t>
    </rPh>
    <rPh sb="68" eb="70">
      <t>カイケイ</t>
    </rPh>
    <rPh sb="73" eb="75">
      <t>クリイレ</t>
    </rPh>
    <rPh sb="75" eb="76">
      <t>キン</t>
    </rPh>
    <rPh sb="77" eb="79">
      <t>イゾン</t>
    </rPh>
    <rPh sb="83" eb="85">
      <t>ジョウキョウ</t>
    </rPh>
    <rPh sb="93" eb="95">
      <t>シシュツ</t>
    </rPh>
    <rPh sb="95" eb="97">
      <t>ケイヒ</t>
    </rPh>
    <rPh sb="97" eb="99">
      <t>サクゲン</t>
    </rPh>
    <rPh sb="100" eb="101">
      <t>ツト</t>
    </rPh>
    <rPh sb="108" eb="110">
      <t>キギョウ</t>
    </rPh>
    <rPh sb="110" eb="111">
      <t>サイ</t>
    </rPh>
    <rPh sb="111" eb="113">
      <t>ザンダカ</t>
    </rPh>
    <rPh sb="113" eb="114">
      <t>タイ</t>
    </rPh>
    <rPh sb="114" eb="116">
      <t>キュウスイ</t>
    </rPh>
    <rPh sb="116" eb="118">
      <t>シュウエキ</t>
    </rPh>
    <rPh sb="118" eb="120">
      <t>ヒリツ</t>
    </rPh>
    <rPh sb="122" eb="124">
      <t>ルイジ</t>
    </rPh>
    <rPh sb="124" eb="126">
      <t>ダンタイ</t>
    </rPh>
    <rPh sb="126" eb="128">
      <t>ヘイキン</t>
    </rPh>
    <rPh sb="129" eb="131">
      <t>ゼンコク</t>
    </rPh>
    <rPh sb="131" eb="133">
      <t>ヘイキン</t>
    </rPh>
    <rPh sb="134" eb="136">
      <t>シタマワ</t>
    </rPh>
    <rPh sb="140" eb="142">
      <t>ジョウキョウ</t>
    </rPh>
    <rPh sb="146" eb="148">
      <t>ヘイセイ</t>
    </rPh>
    <rPh sb="150" eb="154">
      <t>ネンドイコウ</t>
    </rPh>
    <rPh sb="155" eb="157">
      <t>ゲンショウ</t>
    </rPh>
    <rPh sb="157" eb="159">
      <t>ケイコウ</t>
    </rPh>
    <rPh sb="165" eb="168">
      <t>ヒカクテキ</t>
    </rPh>
    <rPh sb="168" eb="170">
      <t>リョウコウ</t>
    </rPh>
    <rPh sb="171" eb="173">
      <t>ジョウキョウ</t>
    </rPh>
    <rPh sb="177" eb="179">
      <t>ハンダン</t>
    </rPh>
    <rPh sb="184" eb="186">
      <t>コンゴ</t>
    </rPh>
    <rPh sb="187" eb="189">
      <t>ロウキュウ</t>
    </rPh>
    <rPh sb="189" eb="191">
      <t>ハイスイ</t>
    </rPh>
    <rPh sb="191" eb="192">
      <t>カン</t>
    </rPh>
    <rPh sb="192" eb="195">
      <t>コウシントウ</t>
    </rPh>
    <rPh sb="196" eb="198">
      <t>トウシ</t>
    </rPh>
    <rPh sb="199" eb="200">
      <t>ツヅ</t>
    </rPh>
    <rPh sb="209" eb="210">
      <t>カギ</t>
    </rPh>
    <rPh sb="211" eb="213">
      <t>マイトシ</t>
    </rPh>
    <rPh sb="214" eb="216">
      <t>キギョウ</t>
    </rPh>
    <rPh sb="216" eb="217">
      <t>サイ</t>
    </rPh>
    <rPh sb="217" eb="219">
      <t>カリイレ</t>
    </rPh>
    <rPh sb="220" eb="222">
      <t>ショウカン</t>
    </rPh>
    <rPh sb="222" eb="223">
      <t>ガク</t>
    </rPh>
    <rPh sb="224" eb="227">
      <t>ハンイナイ</t>
    </rPh>
    <rPh sb="228" eb="229">
      <t>トド</t>
    </rPh>
    <rPh sb="231" eb="232">
      <t>サラ</t>
    </rPh>
    <rPh sb="234" eb="236">
      <t>ゲンショウ</t>
    </rPh>
    <rPh sb="245" eb="247">
      <t>リョウキン</t>
    </rPh>
    <rPh sb="247" eb="249">
      <t>カイシュウ</t>
    </rPh>
    <rPh sb="249" eb="250">
      <t>リツ</t>
    </rPh>
    <rPh sb="252" eb="254">
      <t>ルイジ</t>
    </rPh>
    <rPh sb="254" eb="256">
      <t>ダンタイ</t>
    </rPh>
    <rPh sb="256" eb="258">
      <t>ヘイキン</t>
    </rPh>
    <rPh sb="259" eb="261">
      <t>ゼンコク</t>
    </rPh>
    <rPh sb="261" eb="263">
      <t>ヘイキン</t>
    </rPh>
    <rPh sb="264" eb="266">
      <t>ウワマワ</t>
    </rPh>
    <rPh sb="273" eb="275">
      <t>キュウスイ</t>
    </rPh>
    <rPh sb="275" eb="277">
      <t>ゲンカ</t>
    </rPh>
    <rPh sb="278" eb="280">
      <t>キョウキュウ</t>
    </rPh>
    <rPh sb="280" eb="282">
      <t>タンカ</t>
    </rPh>
    <rPh sb="283" eb="285">
      <t>ウワマワ</t>
    </rPh>
    <rPh sb="289" eb="291">
      <t>ジョウキョウ</t>
    </rPh>
    <rPh sb="292" eb="293">
      <t>カ</t>
    </rPh>
    <rPh sb="301" eb="303">
      <t>テキセツ</t>
    </rPh>
    <rPh sb="304" eb="306">
      <t>リョウキン</t>
    </rPh>
    <rPh sb="306" eb="308">
      <t>シュウニュウ</t>
    </rPh>
    <rPh sb="309" eb="311">
      <t>カクホ</t>
    </rPh>
    <rPh sb="312" eb="313">
      <t>モト</t>
    </rPh>
    <rPh sb="319" eb="321">
      <t>ホンチョウ</t>
    </rPh>
    <rPh sb="322" eb="324">
      <t>リョウキン</t>
    </rPh>
    <rPh sb="324" eb="326">
      <t>スイジュン</t>
    </rPh>
    <rPh sb="327" eb="328">
      <t>スデ</t>
    </rPh>
    <rPh sb="329" eb="330">
      <t>タカ</t>
    </rPh>
    <rPh sb="331" eb="333">
      <t>ジョウキョウ</t>
    </rPh>
    <rPh sb="339" eb="341">
      <t>シンチョウ</t>
    </rPh>
    <rPh sb="342" eb="344">
      <t>ケントウ</t>
    </rPh>
    <rPh sb="348" eb="350">
      <t>ヒツヨウ</t>
    </rPh>
    <rPh sb="356" eb="358">
      <t>キュウスイ</t>
    </rPh>
    <rPh sb="358" eb="360">
      <t>ゲンカ</t>
    </rPh>
    <rPh sb="362" eb="365">
      <t>チリテキ</t>
    </rPh>
    <rPh sb="365" eb="367">
      <t>ヨウイン</t>
    </rPh>
    <rPh sb="368" eb="370">
      <t>エイキョウ</t>
    </rPh>
    <rPh sb="372" eb="374">
      <t>イジ</t>
    </rPh>
    <rPh sb="374" eb="377">
      <t>カンリヒ</t>
    </rPh>
    <rPh sb="378" eb="380">
      <t>コウガク</t>
    </rPh>
    <rPh sb="389" eb="391">
      <t>キュウスイ</t>
    </rPh>
    <rPh sb="391" eb="393">
      <t>ゲンカ</t>
    </rPh>
    <rPh sb="394" eb="396">
      <t>ゲンショウ</t>
    </rPh>
    <rPh sb="397" eb="399">
      <t>コンナン</t>
    </rPh>
    <rPh sb="403" eb="405">
      <t>ルイジ</t>
    </rPh>
    <rPh sb="405" eb="407">
      <t>ダンタイ</t>
    </rPh>
    <rPh sb="407" eb="409">
      <t>ヘイキン</t>
    </rPh>
    <rPh sb="410" eb="412">
      <t>ゼンコク</t>
    </rPh>
    <rPh sb="412" eb="414">
      <t>ヘイキン</t>
    </rPh>
    <rPh sb="415" eb="417">
      <t>ウワマワ</t>
    </rPh>
    <rPh sb="422" eb="424">
      <t>スイサツ</t>
    </rPh>
    <rPh sb="430" eb="432">
      <t>シセツ</t>
    </rPh>
    <rPh sb="432" eb="435">
      <t>リヨウリツ</t>
    </rPh>
    <rPh sb="437" eb="439">
      <t>キュウスイ</t>
    </rPh>
    <rPh sb="439" eb="441">
      <t>ジンコウ</t>
    </rPh>
    <rPh sb="442" eb="444">
      <t>シヨウ</t>
    </rPh>
    <rPh sb="444" eb="446">
      <t>スイリョウ</t>
    </rPh>
    <rPh sb="447" eb="449">
      <t>ゲンショウ</t>
    </rPh>
    <rPh sb="449" eb="450">
      <t>トウ</t>
    </rPh>
    <rPh sb="454" eb="456">
      <t>ゲンショウ</t>
    </rPh>
    <rPh sb="456" eb="458">
      <t>ケイコウ</t>
    </rPh>
    <rPh sb="464" eb="466">
      <t>シセツ</t>
    </rPh>
    <rPh sb="467" eb="469">
      <t>ミナオ</t>
    </rPh>
    <rPh sb="470" eb="471">
      <t>ナド</t>
    </rPh>
    <rPh sb="472" eb="473">
      <t>モト</t>
    </rPh>
    <rPh sb="479" eb="481">
      <t>ハイスイ</t>
    </rPh>
    <rPh sb="481" eb="483">
      <t>クイキ</t>
    </rPh>
    <rPh sb="484" eb="486">
      <t>コウダイ</t>
    </rPh>
    <rPh sb="491" eb="493">
      <t>シセツ</t>
    </rPh>
    <rPh sb="493" eb="495">
      <t>トウゴウ</t>
    </rPh>
    <rPh sb="496" eb="498">
      <t>コンナン</t>
    </rPh>
    <rPh sb="504" eb="505">
      <t>ユウ</t>
    </rPh>
    <rPh sb="505" eb="507">
      <t>シュウリツ</t>
    </rPh>
    <rPh sb="509" eb="510">
      <t>ゼン</t>
    </rPh>
    <rPh sb="510" eb="512">
      <t>ネンド</t>
    </rPh>
    <rPh sb="513" eb="515">
      <t>ヒカク</t>
    </rPh>
    <rPh sb="517" eb="519">
      <t>ゲンショウ</t>
    </rPh>
    <rPh sb="528" eb="531">
      <t>ケイゾクテキ</t>
    </rPh>
    <rPh sb="532" eb="534">
      <t>ロウスイ</t>
    </rPh>
    <rPh sb="534" eb="536">
      <t>チョウサ</t>
    </rPh>
    <rPh sb="539" eb="541">
      <t>シュウゼン</t>
    </rPh>
    <rPh sb="545" eb="547">
      <t>ドウトウ</t>
    </rPh>
    <rPh sb="547" eb="549">
      <t>テイド</t>
    </rPh>
    <rPh sb="550" eb="552">
      <t>イジ</t>
    </rPh>
    <rPh sb="553" eb="555">
      <t>デキ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</si>
</sst>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0.25</c:v>
                </c:pt>
                <c:pt idx="1">
                  <c:v>0</c:v>
                </c:pt>
                <c:pt idx="2" formatCode="#,##0.00;&quot;△&quot;#,##0.00;&quot;-&quot;">
                  <c:v>0.38</c:v>
                </c:pt>
                <c:pt idx="3" formatCode="#,##0.00;&quot;△&quot;#,##0.00;&quot;-&quot;">
                  <c:v>1.61</c:v>
                </c:pt>
                <c:pt idx="4" formatCode="#,##0.00;&quot;△&quot;#,##0.00;&quot;-&quot;">
                  <c:v>0.34</c:v>
                </c:pt>
              </c:numCache>
            </c:numRef>
          </c:val>
          <c:extLst xmlns:c16r2="http://schemas.microsoft.com/office/drawing/2015/06/chart">
            <c:ext xmlns:c16="http://schemas.microsoft.com/office/drawing/2014/chart" uri="{C3380CC4-5D6E-409C-BE32-E72D297353CC}">
              <c16:uniqueId val="{00000000-A3B4-4F27-9883-644FA2E96249}"/>
            </c:ext>
          </c:extLst>
        </c:ser>
        <c:dLbls>
          <c:showLegendKey val="0"/>
          <c:showVal val="0"/>
          <c:showCatName val="0"/>
          <c:showSerName val="0"/>
          <c:showPercent val="0"/>
          <c:showBubbleSize val="0"/>
        </c:dLbls>
        <c:gapWidth val="150"/>
        <c:axId val="208453360"/>
        <c:axId val="20845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A3B4-4F27-9883-644FA2E96249}"/>
            </c:ext>
          </c:extLst>
        </c:ser>
        <c:dLbls>
          <c:showLegendKey val="0"/>
          <c:showVal val="0"/>
          <c:showCatName val="0"/>
          <c:showSerName val="0"/>
          <c:showPercent val="0"/>
          <c:showBubbleSize val="0"/>
        </c:dLbls>
        <c:marker val="1"/>
        <c:smooth val="0"/>
        <c:axId val="208453360"/>
        <c:axId val="208453744"/>
      </c:lineChart>
      <c:dateAx>
        <c:axId val="208453360"/>
        <c:scaling>
          <c:orientation val="minMax"/>
        </c:scaling>
        <c:delete val="1"/>
        <c:axPos val="b"/>
        <c:numFmt formatCode="ge" sourceLinked="1"/>
        <c:majorTickMark val="none"/>
        <c:minorTickMark val="none"/>
        <c:tickLblPos val="none"/>
        <c:crossAx val="208453744"/>
        <c:crosses val="autoZero"/>
        <c:auto val="1"/>
        <c:lblOffset val="100"/>
        <c:baseTimeUnit val="years"/>
      </c:dateAx>
      <c:valAx>
        <c:axId val="20845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5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82.81</c:v>
                </c:pt>
                <c:pt idx="1">
                  <c:v>76.45</c:v>
                </c:pt>
                <c:pt idx="2">
                  <c:v>78.03</c:v>
                </c:pt>
                <c:pt idx="3">
                  <c:v>72.95</c:v>
                </c:pt>
                <c:pt idx="4">
                  <c:v>69.41</c:v>
                </c:pt>
              </c:numCache>
            </c:numRef>
          </c:val>
          <c:extLst xmlns:c16r2="http://schemas.microsoft.com/office/drawing/2015/06/chart">
            <c:ext xmlns:c16="http://schemas.microsoft.com/office/drawing/2014/chart" uri="{C3380CC4-5D6E-409C-BE32-E72D297353CC}">
              <c16:uniqueId val="{00000000-72D4-4A56-B053-F61F489D5125}"/>
            </c:ext>
          </c:extLst>
        </c:ser>
        <c:dLbls>
          <c:showLegendKey val="0"/>
          <c:showVal val="0"/>
          <c:showCatName val="0"/>
          <c:showSerName val="0"/>
          <c:showPercent val="0"/>
          <c:showBubbleSize val="0"/>
        </c:dLbls>
        <c:gapWidth val="150"/>
        <c:axId val="208494824"/>
        <c:axId val="20849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72D4-4A56-B053-F61F489D5125}"/>
            </c:ext>
          </c:extLst>
        </c:ser>
        <c:dLbls>
          <c:showLegendKey val="0"/>
          <c:showVal val="0"/>
          <c:showCatName val="0"/>
          <c:showSerName val="0"/>
          <c:showPercent val="0"/>
          <c:showBubbleSize val="0"/>
        </c:dLbls>
        <c:marker val="1"/>
        <c:smooth val="0"/>
        <c:axId val="208494824"/>
        <c:axId val="208499304"/>
      </c:lineChart>
      <c:dateAx>
        <c:axId val="208494824"/>
        <c:scaling>
          <c:orientation val="minMax"/>
        </c:scaling>
        <c:delete val="1"/>
        <c:axPos val="b"/>
        <c:numFmt formatCode="ge" sourceLinked="1"/>
        <c:majorTickMark val="none"/>
        <c:minorTickMark val="none"/>
        <c:tickLblPos val="none"/>
        <c:crossAx val="208499304"/>
        <c:crosses val="autoZero"/>
        <c:auto val="1"/>
        <c:lblOffset val="100"/>
        <c:baseTimeUnit val="years"/>
      </c:dateAx>
      <c:valAx>
        <c:axId val="20849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9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8A-40D2-B70D-5F4AA2C5024F}"/>
            </c:ext>
          </c:extLst>
        </c:ser>
        <c:dLbls>
          <c:showLegendKey val="0"/>
          <c:showVal val="0"/>
          <c:showCatName val="0"/>
          <c:showSerName val="0"/>
          <c:showPercent val="0"/>
          <c:showBubbleSize val="0"/>
        </c:dLbls>
        <c:gapWidth val="150"/>
        <c:axId val="209208248"/>
        <c:axId val="20920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8A-40D2-B70D-5F4AA2C5024F}"/>
            </c:ext>
          </c:extLst>
        </c:ser>
        <c:dLbls>
          <c:showLegendKey val="0"/>
          <c:showVal val="0"/>
          <c:showCatName val="0"/>
          <c:showSerName val="0"/>
          <c:showPercent val="0"/>
          <c:showBubbleSize val="0"/>
        </c:dLbls>
        <c:marker val="1"/>
        <c:smooth val="0"/>
        <c:axId val="209208248"/>
        <c:axId val="209208632"/>
      </c:lineChart>
      <c:dateAx>
        <c:axId val="209208248"/>
        <c:scaling>
          <c:orientation val="minMax"/>
        </c:scaling>
        <c:delete val="1"/>
        <c:axPos val="b"/>
        <c:numFmt formatCode="ge" sourceLinked="1"/>
        <c:majorTickMark val="none"/>
        <c:minorTickMark val="none"/>
        <c:tickLblPos val="none"/>
        <c:crossAx val="209208632"/>
        <c:crosses val="autoZero"/>
        <c:auto val="1"/>
        <c:lblOffset val="100"/>
        <c:baseTimeUnit val="years"/>
      </c:dateAx>
      <c:valAx>
        <c:axId val="20920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0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C5-4A00-9221-448AD1A2C819}"/>
            </c:ext>
          </c:extLst>
        </c:ser>
        <c:dLbls>
          <c:showLegendKey val="0"/>
          <c:showVal val="0"/>
          <c:showCatName val="0"/>
          <c:showSerName val="0"/>
          <c:showPercent val="0"/>
          <c:showBubbleSize val="0"/>
        </c:dLbls>
        <c:gapWidth val="150"/>
        <c:axId val="209260920"/>
        <c:axId val="20926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C5-4A00-9221-448AD1A2C819}"/>
            </c:ext>
          </c:extLst>
        </c:ser>
        <c:dLbls>
          <c:showLegendKey val="0"/>
          <c:showVal val="0"/>
          <c:showCatName val="0"/>
          <c:showSerName val="0"/>
          <c:showPercent val="0"/>
          <c:showBubbleSize val="0"/>
        </c:dLbls>
        <c:marker val="1"/>
        <c:smooth val="0"/>
        <c:axId val="209260920"/>
        <c:axId val="209261304"/>
      </c:lineChart>
      <c:dateAx>
        <c:axId val="209260920"/>
        <c:scaling>
          <c:orientation val="minMax"/>
        </c:scaling>
        <c:delete val="1"/>
        <c:axPos val="b"/>
        <c:numFmt formatCode="ge" sourceLinked="1"/>
        <c:majorTickMark val="none"/>
        <c:minorTickMark val="none"/>
        <c:tickLblPos val="none"/>
        <c:crossAx val="209261304"/>
        <c:crosses val="autoZero"/>
        <c:auto val="1"/>
        <c:lblOffset val="100"/>
        <c:baseTimeUnit val="years"/>
      </c:dateAx>
      <c:valAx>
        <c:axId val="20926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6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29-466B-88F1-DE39F37BDAB4}"/>
            </c:ext>
          </c:extLst>
        </c:ser>
        <c:dLbls>
          <c:showLegendKey val="0"/>
          <c:showVal val="0"/>
          <c:showCatName val="0"/>
          <c:showSerName val="0"/>
          <c:showPercent val="0"/>
          <c:showBubbleSize val="0"/>
        </c:dLbls>
        <c:gapWidth val="150"/>
        <c:axId val="209269664"/>
        <c:axId val="20927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29-466B-88F1-DE39F37BDAB4}"/>
            </c:ext>
          </c:extLst>
        </c:ser>
        <c:dLbls>
          <c:showLegendKey val="0"/>
          <c:showVal val="0"/>
          <c:showCatName val="0"/>
          <c:showSerName val="0"/>
          <c:showPercent val="0"/>
          <c:showBubbleSize val="0"/>
        </c:dLbls>
        <c:marker val="1"/>
        <c:smooth val="0"/>
        <c:axId val="209269664"/>
        <c:axId val="209270056"/>
      </c:lineChart>
      <c:dateAx>
        <c:axId val="209269664"/>
        <c:scaling>
          <c:orientation val="minMax"/>
        </c:scaling>
        <c:delete val="1"/>
        <c:axPos val="b"/>
        <c:numFmt formatCode="ge" sourceLinked="1"/>
        <c:majorTickMark val="none"/>
        <c:minorTickMark val="none"/>
        <c:tickLblPos val="none"/>
        <c:crossAx val="209270056"/>
        <c:crosses val="autoZero"/>
        <c:auto val="1"/>
        <c:lblOffset val="100"/>
        <c:baseTimeUnit val="years"/>
      </c:dateAx>
      <c:valAx>
        <c:axId val="20927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06-4EF5-B5C5-2919A63ABCBD}"/>
            </c:ext>
          </c:extLst>
        </c:ser>
        <c:dLbls>
          <c:showLegendKey val="0"/>
          <c:showVal val="0"/>
          <c:showCatName val="0"/>
          <c:showSerName val="0"/>
          <c:showPercent val="0"/>
          <c:showBubbleSize val="0"/>
        </c:dLbls>
        <c:gapWidth val="150"/>
        <c:axId val="209271232"/>
        <c:axId val="20927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06-4EF5-B5C5-2919A63ABCBD}"/>
            </c:ext>
          </c:extLst>
        </c:ser>
        <c:dLbls>
          <c:showLegendKey val="0"/>
          <c:showVal val="0"/>
          <c:showCatName val="0"/>
          <c:showSerName val="0"/>
          <c:showPercent val="0"/>
          <c:showBubbleSize val="0"/>
        </c:dLbls>
        <c:marker val="1"/>
        <c:smooth val="0"/>
        <c:axId val="209271232"/>
        <c:axId val="209271624"/>
      </c:lineChart>
      <c:dateAx>
        <c:axId val="209271232"/>
        <c:scaling>
          <c:orientation val="minMax"/>
        </c:scaling>
        <c:delete val="1"/>
        <c:axPos val="b"/>
        <c:numFmt formatCode="ge" sourceLinked="1"/>
        <c:majorTickMark val="none"/>
        <c:minorTickMark val="none"/>
        <c:tickLblPos val="none"/>
        <c:crossAx val="209271624"/>
        <c:crosses val="autoZero"/>
        <c:auto val="1"/>
        <c:lblOffset val="100"/>
        <c:baseTimeUnit val="years"/>
      </c:dateAx>
      <c:valAx>
        <c:axId val="20927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886.65</c:v>
                </c:pt>
                <c:pt idx="1">
                  <c:v>925.86</c:v>
                </c:pt>
                <c:pt idx="2">
                  <c:v>922.6</c:v>
                </c:pt>
                <c:pt idx="3">
                  <c:v>917.72</c:v>
                </c:pt>
                <c:pt idx="4">
                  <c:v>912.56</c:v>
                </c:pt>
              </c:numCache>
            </c:numRef>
          </c:val>
          <c:extLst xmlns:c16r2="http://schemas.microsoft.com/office/drawing/2015/06/chart">
            <c:ext xmlns:c16="http://schemas.microsoft.com/office/drawing/2014/chart" uri="{C3380CC4-5D6E-409C-BE32-E72D297353CC}">
              <c16:uniqueId val="{00000000-10F2-4863-BB92-7B2FA56A9671}"/>
            </c:ext>
          </c:extLst>
        </c:ser>
        <c:dLbls>
          <c:showLegendKey val="0"/>
          <c:showVal val="0"/>
          <c:showCatName val="0"/>
          <c:showSerName val="0"/>
          <c:showPercent val="0"/>
          <c:showBubbleSize val="0"/>
        </c:dLbls>
        <c:gapWidth val="150"/>
        <c:axId val="209122096"/>
        <c:axId val="20912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10F2-4863-BB92-7B2FA56A9671}"/>
            </c:ext>
          </c:extLst>
        </c:ser>
        <c:dLbls>
          <c:showLegendKey val="0"/>
          <c:showVal val="0"/>
          <c:showCatName val="0"/>
          <c:showSerName val="0"/>
          <c:showPercent val="0"/>
          <c:showBubbleSize val="0"/>
        </c:dLbls>
        <c:marker val="1"/>
        <c:smooth val="0"/>
        <c:axId val="209122096"/>
        <c:axId val="209122488"/>
      </c:lineChart>
      <c:dateAx>
        <c:axId val="209122096"/>
        <c:scaling>
          <c:orientation val="minMax"/>
        </c:scaling>
        <c:delete val="1"/>
        <c:axPos val="b"/>
        <c:numFmt formatCode="ge" sourceLinked="1"/>
        <c:majorTickMark val="none"/>
        <c:minorTickMark val="none"/>
        <c:tickLblPos val="none"/>
        <c:crossAx val="209122488"/>
        <c:crosses val="autoZero"/>
        <c:auto val="1"/>
        <c:lblOffset val="100"/>
        <c:baseTimeUnit val="years"/>
      </c:dateAx>
      <c:valAx>
        <c:axId val="20912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12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68.41</c:v>
                </c:pt>
                <c:pt idx="1">
                  <c:v>64.95</c:v>
                </c:pt>
                <c:pt idx="2">
                  <c:v>68.17</c:v>
                </c:pt>
                <c:pt idx="3">
                  <c:v>66.459999999999994</c:v>
                </c:pt>
                <c:pt idx="4">
                  <c:v>64.680000000000007</c:v>
                </c:pt>
              </c:numCache>
            </c:numRef>
          </c:val>
          <c:extLst xmlns:c16r2="http://schemas.microsoft.com/office/drawing/2015/06/chart">
            <c:ext xmlns:c16="http://schemas.microsoft.com/office/drawing/2014/chart" uri="{C3380CC4-5D6E-409C-BE32-E72D297353CC}">
              <c16:uniqueId val="{00000000-6BD0-4B01-A364-9379DD60C3A7}"/>
            </c:ext>
          </c:extLst>
        </c:ser>
        <c:dLbls>
          <c:showLegendKey val="0"/>
          <c:showVal val="0"/>
          <c:showCatName val="0"/>
          <c:showSerName val="0"/>
          <c:showPercent val="0"/>
          <c:showBubbleSize val="0"/>
        </c:dLbls>
        <c:gapWidth val="150"/>
        <c:axId val="209123664"/>
        <c:axId val="20912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6BD0-4B01-A364-9379DD60C3A7}"/>
            </c:ext>
          </c:extLst>
        </c:ser>
        <c:dLbls>
          <c:showLegendKey val="0"/>
          <c:showVal val="0"/>
          <c:showCatName val="0"/>
          <c:showSerName val="0"/>
          <c:showPercent val="0"/>
          <c:showBubbleSize val="0"/>
        </c:dLbls>
        <c:marker val="1"/>
        <c:smooth val="0"/>
        <c:axId val="209123664"/>
        <c:axId val="209124056"/>
      </c:lineChart>
      <c:dateAx>
        <c:axId val="209123664"/>
        <c:scaling>
          <c:orientation val="minMax"/>
        </c:scaling>
        <c:delete val="1"/>
        <c:axPos val="b"/>
        <c:numFmt formatCode="ge" sourceLinked="1"/>
        <c:majorTickMark val="none"/>
        <c:minorTickMark val="none"/>
        <c:tickLblPos val="none"/>
        <c:crossAx val="209124056"/>
        <c:crosses val="autoZero"/>
        <c:auto val="1"/>
        <c:lblOffset val="100"/>
        <c:baseTimeUnit val="years"/>
      </c:dateAx>
      <c:valAx>
        <c:axId val="20912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12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416.28</c:v>
                </c:pt>
                <c:pt idx="1">
                  <c:v>443.02</c:v>
                </c:pt>
                <c:pt idx="2">
                  <c:v>421.65</c:v>
                </c:pt>
                <c:pt idx="3">
                  <c:v>430.07</c:v>
                </c:pt>
                <c:pt idx="4">
                  <c:v>448.66</c:v>
                </c:pt>
              </c:numCache>
            </c:numRef>
          </c:val>
          <c:extLst xmlns:c16r2="http://schemas.microsoft.com/office/drawing/2015/06/chart">
            <c:ext xmlns:c16="http://schemas.microsoft.com/office/drawing/2014/chart" uri="{C3380CC4-5D6E-409C-BE32-E72D297353CC}">
              <c16:uniqueId val="{00000000-1715-4BB6-A8C9-809B24C213C6}"/>
            </c:ext>
          </c:extLst>
        </c:ser>
        <c:dLbls>
          <c:showLegendKey val="0"/>
          <c:showVal val="0"/>
          <c:showCatName val="0"/>
          <c:showSerName val="0"/>
          <c:showPercent val="0"/>
          <c:showBubbleSize val="0"/>
        </c:dLbls>
        <c:gapWidth val="150"/>
        <c:axId val="209125232"/>
        <c:axId val="20912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1715-4BB6-A8C9-809B24C213C6}"/>
            </c:ext>
          </c:extLst>
        </c:ser>
        <c:dLbls>
          <c:showLegendKey val="0"/>
          <c:showVal val="0"/>
          <c:showCatName val="0"/>
          <c:showSerName val="0"/>
          <c:showPercent val="0"/>
          <c:showBubbleSize val="0"/>
        </c:dLbls>
        <c:marker val="1"/>
        <c:smooth val="0"/>
        <c:axId val="209125232"/>
        <c:axId val="209125624"/>
      </c:lineChart>
      <c:dateAx>
        <c:axId val="209125232"/>
        <c:scaling>
          <c:orientation val="minMax"/>
        </c:scaling>
        <c:delete val="1"/>
        <c:axPos val="b"/>
        <c:numFmt formatCode="ge" sourceLinked="1"/>
        <c:majorTickMark val="none"/>
        <c:minorTickMark val="none"/>
        <c:tickLblPos val="none"/>
        <c:crossAx val="209125624"/>
        <c:crosses val="autoZero"/>
        <c:auto val="1"/>
        <c:lblOffset val="100"/>
        <c:baseTimeUnit val="years"/>
      </c:dateAx>
      <c:valAx>
        <c:axId val="20912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12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42.35</c:v>
                </c:pt>
                <c:pt idx="1">
                  <c:v>39.83</c:v>
                </c:pt>
                <c:pt idx="2">
                  <c:v>39.64</c:v>
                </c:pt>
                <c:pt idx="3">
                  <c:v>39.47</c:v>
                </c:pt>
                <c:pt idx="4">
                  <c:v>39.04</c:v>
                </c:pt>
              </c:numCache>
            </c:numRef>
          </c:val>
          <c:extLst xmlns:c16r2="http://schemas.microsoft.com/office/drawing/2015/06/chart">
            <c:ext xmlns:c16="http://schemas.microsoft.com/office/drawing/2014/chart" uri="{C3380CC4-5D6E-409C-BE32-E72D297353CC}">
              <c16:uniqueId val="{00000000-AD66-4E26-BA35-F71BF3C5CA4D}"/>
            </c:ext>
          </c:extLst>
        </c:ser>
        <c:dLbls>
          <c:showLegendKey val="0"/>
          <c:showVal val="0"/>
          <c:showCatName val="0"/>
          <c:showSerName val="0"/>
          <c:showPercent val="0"/>
          <c:showBubbleSize val="0"/>
        </c:dLbls>
        <c:gapWidth val="150"/>
        <c:axId val="209588416"/>
        <c:axId val="20958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AD66-4E26-BA35-F71BF3C5CA4D}"/>
            </c:ext>
          </c:extLst>
        </c:ser>
        <c:dLbls>
          <c:showLegendKey val="0"/>
          <c:showVal val="0"/>
          <c:showCatName val="0"/>
          <c:showSerName val="0"/>
          <c:showPercent val="0"/>
          <c:showBubbleSize val="0"/>
        </c:dLbls>
        <c:marker val="1"/>
        <c:smooth val="0"/>
        <c:axId val="209588416"/>
        <c:axId val="209588808"/>
      </c:lineChart>
      <c:dateAx>
        <c:axId val="209588416"/>
        <c:scaling>
          <c:orientation val="minMax"/>
        </c:scaling>
        <c:delete val="1"/>
        <c:axPos val="b"/>
        <c:numFmt formatCode="ge" sourceLinked="1"/>
        <c:majorTickMark val="none"/>
        <c:minorTickMark val="none"/>
        <c:tickLblPos val="none"/>
        <c:crossAx val="209588808"/>
        <c:crosses val="autoZero"/>
        <c:auto val="1"/>
        <c:lblOffset val="100"/>
        <c:baseTimeUnit val="years"/>
      </c:dateAx>
      <c:valAx>
        <c:axId val="20958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84.32</c:v>
                </c:pt>
                <c:pt idx="1">
                  <c:v>85.04</c:v>
                </c:pt>
                <c:pt idx="2">
                  <c:v>86.13</c:v>
                </c:pt>
                <c:pt idx="3">
                  <c:v>86.53</c:v>
                </c:pt>
                <c:pt idx="4">
                  <c:v>85.47</c:v>
                </c:pt>
              </c:numCache>
            </c:numRef>
          </c:val>
          <c:extLst xmlns:c16r2="http://schemas.microsoft.com/office/drawing/2015/06/chart">
            <c:ext xmlns:c16="http://schemas.microsoft.com/office/drawing/2014/chart" uri="{C3380CC4-5D6E-409C-BE32-E72D297353CC}">
              <c16:uniqueId val="{00000000-B19C-4224-BABC-AA08D063B148}"/>
            </c:ext>
          </c:extLst>
        </c:ser>
        <c:dLbls>
          <c:showLegendKey val="0"/>
          <c:showVal val="0"/>
          <c:showCatName val="0"/>
          <c:showSerName val="0"/>
          <c:showPercent val="0"/>
          <c:showBubbleSize val="0"/>
        </c:dLbls>
        <c:gapWidth val="150"/>
        <c:axId val="209589984"/>
        <c:axId val="20959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B19C-4224-BABC-AA08D063B148}"/>
            </c:ext>
          </c:extLst>
        </c:ser>
        <c:dLbls>
          <c:showLegendKey val="0"/>
          <c:showVal val="0"/>
          <c:showCatName val="0"/>
          <c:showSerName val="0"/>
          <c:showPercent val="0"/>
          <c:showBubbleSize val="0"/>
        </c:dLbls>
        <c:marker val="1"/>
        <c:smooth val="0"/>
        <c:axId val="209589984"/>
        <c:axId val="209590376"/>
      </c:lineChart>
      <c:dateAx>
        <c:axId val="209589984"/>
        <c:scaling>
          <c:orientation val="minMax"/>
        </c:scaling>
        <c:delete val="1"/>
        <c:axPos val="b"/>
        <c:numFmt formatCode="ge" sourceLinked="1"/>
        <c:majorTickMark val="none"/>
        <c:minorTickMark val="none"/>
        <c:tickLblPos val="none"/>
        <c:crossAx val="209590376"/>
        <c:crosses val="autoZero"/>
        <c:auto val="1"/>
        <c:lblOffset val="100"/>
        <c:baseTimeUnit val="years"/>
      </c:dateAx>
      <c:valAx>
        <c:axId val="20959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雄武町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4422</v>
      </c>
      <c r="AM8" s="66"/>
      <c r="AN8" s="66"/>
      <c r="AO8" s="66"/>
      <c r="AP8" s="66"/>
      <c r="AQ8" s="66"/>
      <c r="AR8" s="66"/>
      <c r="AS8" s="66"/>
      <c r="AT8" s="65">
        <f>データ!$S$6</f>
        <v>636.89</v>
      </c>
      <c r="AU8" s="65"/>
      <c r="AV8" s="65"/>
      <c r="AW8" s="65"/>
      <c r="AX8" s="65"/>
      <c r="AY8" s="65"/>
      <c r="AZ8" s="65"/>
      <c r="BA8" s="65"/>
      <c r="BB8" s="65">
        <f>データ!$T$6</f>
        <v>6.94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90.49</v>
      </c>
      <c r="Q10" s="65"/>
      <c r="R10" s="65"/>
      <c r="S10" s="65"/>
      <c r="T10" s="65"/>
      <c r="U10" s="65"/>
      <c r="V10" s="65"/>
      <c r="W10" s="66">
        <f>データ!$Q$6</f>
        <v>5010</v>
      </c>
      <c r="X10" s="66"/>
      <c r="Y10" s="66"/>
      <c r="Z10" s="66"/>
      <c r="AA10" s="66"/>
      <c r="AB10" s="66"/>
      <c r="AC10" s="66"/>
      <c r="AD10" s="2"/>
      <c r="AE10" s="2"/>
      <c r="AF10" s="2"/>
      <c r="AG10" s="2"/>
      <c r="AH10" s="2"/>
      <c r="AI10" s="2"/>
      <c r="AJ10" s="2"/>
      <c r="AK10" s="2"/>
      <c r="AL10" s="66">
        <f>データ!$U$6</f>
        <v>4006</v>
      </c>
      <c r="AM10" s="66"/>
      <c r="AN10" s="66"/>
      <c r="AO10" s="66"/>
      <c r="AP10" s="66"/>
      <c r="AQ10" s="66"/>
      <c r="AR10" s="66"/>
      <c r="AS10" s="66"/>
      <c r="AT10" s="65">
        <f>データ!$V$6</f>
        <v>9.67</v>
      </c>
      <c r="AU10" s="65"/>
      <c r="AV10" s="65"/>
      <c r="AW10" s="65"/>
      <c r="AX10" s="65"/>
      <c r="AY10" s="65"/>
      <c r="AZ10" s="65"/>
      <c r="BA10" s="65"/>
      <c r="BB10" s="65">
        <f>データ!$W$6</f>
        <v>414.27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112</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q03bYyTbE9S3of//5d31gORiIR/NUhtbcbPjE0lOUP/H3lyAdqUFX703DuXoMLUjmjroan7RcP9xHhVIoffwbQ==" saltValue="TJxxYZc/qRke6T6pKFXBZ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15636</v>
      </c>
      <c r="D6" s="34">
        <f t="shared" si="3"/>
        <v>47</v>
      </c>
      <c r="E6" s="34">
        <f t="shared" si="3"/>
        <v>1</v>
      </c>
      <c r="F6" s="34">
        <f t="shared" si="3"/>
        <v>0</v>
      </c>
      <c r="G6" s="34">
        <f t="shared" si="3"/>
        <v>0</v>
      </c>
      <c r="H6" s="34" t="str">
        <f t="shared" si="3"/>
        <v>北海道　雄武町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90.49</v>
      </c>
      <c r="Q6" s="35">
        <f t="shared" si="3"/>
        <v>5010</v>
      </c>
      <c r="R6" s="35">
        <f t="shared" si="3"/>
        <v>4422</v>
      </c>
      <c r="S6" s="35">
        <f t="shared" si="3"/>
        <v>636.89</v>
      </c>
      <c r="T6" s="35">
        <f t="shared" si="3"/>
        <v>6.94</v>
      </c>
      <c r="U6" s="35">
        <f t="shared" si="3"/>
        <v>4006</v>
      </c>
      <c r="V6" s="35">
        <f t="shared" si="3"/>
        <v>9.67</v>
      </c>
      <c r="W6" s="35">
        <f t="shared" si="3"/>
        <v>414.27</v>
      </c>
      <c r="X6" s="36">
        <f>IF(X7="",NA(),X7)</f>
        <v>82.81</v>
      </c>
      <c r="Y6" s="36">
        <f t="shared" ref="Y6:AG6" si="4">IF(Y7="",NA(),Y7)</f>
        <v>76.45</v>
      </c>
      <c r="Z6" s="36">
        <f t="shared" si="4"/>
        <v>78.03</v>
      </c>
      <c r="AA6" s="36">
        <f t="shared" si="4"/>
        <v>72.95</v>
      </c>
      <c r="AB6" s="36">
        <f t="shared" si="4"/>
        <v>69.41</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886.65</v>
      </c>
      <c r="BF6" s="36">
        <f t="shared" ref="BF6:BN6" si="7">IF(BF7="",NA(),BF7)</f>
        <v>925.86</v>
      </c>
      <c r="BG6" s="36">
        <f t="shared" si="7"/>
        <v>922.6</v>
      </c>
      <c r="BH6" s="36">
        <f t="shared" si="7"/>
        <v>917.72</v>
      </c>
      <c r="BI6" s="36">
        <f t="shared" si="7"/>
        <v>912.56</v>
      </c>
      <c r="BJ6" s="36">
        <f t="shared" si="7"/>
        <v>1125.69</v>
      </c>
      <c r="BK6" s="36">
        <f t="shared" si="7"/>
        <v>1134.67</v>
      </c>
      <c r="BL6" s="36">
        <f t="shared" si="7"/>
        <v>1144.79</v>
      </c>
      <c r="BM6" s="36">
        <f t="shared" si="7"/>
        <v>1061.58</v>
      </c>
      <c r="BN6" s="36">
        <f t="shared" si="7"/>
        <v>1007.7</v>
      </c>
      <c r="BO6" s="35" t="str">
        <f>IF(BO7="","",IF(BO7="-","【-】","【"&amp;SUBSTITUTE(TEXT(BO7,"#,##0.00"),"-","△")&amp;"】"))</f>
        <v>【1,074.14】</v>
      </c>
      <c r="BP6" s="36">
        <f>IF(BP7="",NA(),BP7)</f>
        <v>68.41</v>
      </c>
      <c r="BQ6" s="36">
        <f t="shared" ref="BQ6:BY6" si="8">IF(BQ7="",NA(),BQ7)</f>
        <v>64.95</v>
      </c>
      <c r="BR6" s="36">
        <f t="shared" si="8"/>
        <v>68.17</v>
      </c>
      <c r="BS6" s="36">
        <f t="shared" si="8"/>
        <v>66.459999999999994</v>
      </c>
      <c r="BT6" s="36">
        <f t="shared" si="8"/>
        <v>64.680000000000007</v>
      </c>
      <c r="BU6" s="36">
        <f t="shared" si="8"/>
        <v>46.48</v>
      </c>
      <c r="BV6" s="36">
        <f t="shared" si="8"/>
        <v>40.6</v>
      </c>
      <c r="BW6" s="36">
        <f t="shared" si="8"/>
        <v>56.04</v>
      </c>
      <c r="BX6" s="36">
        <f t="shared" si="8"/>
        <v>58.52</v>
      </c>
      <c r="BY6" s="36">
        <f t="shared" si="8"/>
        <v>59.22</v>
      </c>
      <c r="BZ6" s="35" t="str">
        <f>IF(BZ7="","",IF(BZ7="-","【-】","【"&amp;SUBSTITUTE(TEXT(BZ7,"#,##0.00"),"-","△")&amp;"】"))</f>
        <v>【54.36】</v>
      </c>
      <c r="CA6" s="36">
        <f>IF(CA7="",NA(),CA7)</f>
        <v>416.28</v>
      </c>
      <c r="CB6" s="36">
        <f t="shared" ref="CB6:CJ6" si="9">IF(CB7="",NA(),CB7)</f>
        <v>443.02</v>
      </c>
      <c r="CC6" s="36">
        <f t="shared" si="9"/>
        <v>421.65</v>
      </c>
      <c r="CD6" s="36">
        <f t="shared" si="9"/>
        <v>430.07</v>
      </c>
      <c r="CE6" s="36">
        <f t="shared" si="9"/>
        <v>448.66</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42.35</v>
      </c>
      <c r="CM6" s="36">
        <f t="shared" ref="CM6:CU6" si="10">IF(CM7="",NA(),CM7)</f>
        <v>39.83</v>
      </c>
      <c r="CN6" s="36">
        <f t="shared" si="10"/>
        <v>39.64</v>
      </c>
      <c r="CO6" s="36">
        <f t="shared" si="10"/>
        <v>39.47</v>
      </c>
      <c r="CP6" s="36">
        <f t="shared" si="10"/>
        <v>39.04</v>
      </c>
      <c r="CQ6" s="36">
        <f t="shared" si="10"/>
        <v>57.43</v>
      </c>
      <c r="CR6" s="36">
        <f t="shared" si="10"/>
        <v>57.29</v>
      </c>
      <c r="CS6" s="36">
        <f t="shared" si="10"/>
        <v>55.9</v>
      </c>
      <c r="CT6" s="36">
        <f t="shared" si="10"/>
        <v>57.3</v>
      </c>
      <c r="CU6" s="36">
        <f t="shared" si="10"/>
        <v>56.76</v>
      </c>
      <c r="CV6" s="35" t="str">
        <f>IF(CV7="","",IF(CV7="-","【-】","【"&amp;SUBSTITUTE(TEXT(CV7,"#,##0.00"),"-","△")&amp;"】"))</f>
        <v>【55.95】</v>
      </c>
      <c r="CW6" s="36">
        <f>IF(CW7="",NA(),CW7)</f>
        <v>84.32</v>
      </c>
      <c r="CX6" s="36">
        <f t="shared" ref="CX6:DF6" si="11">IF(CX7="",NA(),CX7)</f>
        <v>85.04</v>
      </c>
      <c r="CY6" s="36">
        <f t="shared" si="11"/>
        <v>86.13</v>
      </c>
      <c r="CZ6" s="36">
        <f t="shared" si="11"/>
        <v>86.53</v>
      </c>
      <c r="DA6" s="36">
        <f t="shared" si="11"/>
        <v>85.47</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0.25</v>
      </c>
      <c r="EE6" s="35">
        <f t="shared" ref="EE6:EM6" si="14">IF(EE7="",NA(),EE7)</f>
        <v>0</v>
      </c>
      <c r="EF6" s="36">
        <f t="shared" si="14"/>
        <v>0.38</v>
      </c>
      <c r="EG6" s="36">
        <f t="shared" si="14"/>
        <v>1.61</v>
      </c>
      <c r="EH6" s="36">
        <f t="shared" si="14"/>
        <v>0.34</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15636</v>
      </c>
      <c r="D7" s="38">
        <v>47</v>
      </c>
      <c r="E7" s="38">
        <v>1</v>
      </c>
      <c r="F7" s="38">
        <v>0</v>
      </c>
      <c r="G7" s="38">
        <v>0</v>
      </c>
      <c r="H7" s="38" t="s">
        <v>97</v>
      </c>
      <c r="I7" s="38" t="s">
        <v>98</v>
      </c>
      <c r="J7" s="38" t="s">
        <v>99</v>
      </c>
      <c r="K7" s="38" t="s">
        <v>100</v>
      </c>
      <c r="L7" s="38" t="s">
        <v>101</v>
      </c>
      <c r="M7" s="38" t="s">
        <v>102</v>
      </c>
      <c r="N7" s="39" t="s">
        <v>103</v>
      </c>
      <c r="O7" s="39" t="s">
        <v>104</v>
      </c>
      <c r="P7" s="39">
        <v>90.49</v>
      </c>
      <c r="Q7" s="39">
        <v>5010</v>
      </c>
      <c r="R7" s="39">
        <v>4422</v>
      </c>
      <c r="S7" s="39">
        <v>636.89</v>
      </c>
      <c r="T7" s="39">
        <v>6.94</v>
      </c>
      <c r="U7" s="39">
        <v>4006</v>
      </c>
      <c r="V7" s="39">
        <v>9.67</v>
      </c>
      <c r="W7" s="39">
        <v>414.27</v>
      </c>
      <c r="X7" s="39">
        <v>82.81</v>
      </c>
      <c r="Y7" s="39">
        <v>76.45</v>
      </c>
      <c r="Z7" s="39">
        <v>78.03</v>
      </c>
      <c r="AA7" s="39">
        <v>72.95</v>
      </c>
      <c r="AB7" s="39">
        <v>69.41</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886.65</v>
      </c>
      <c r="BF7" s="39">
        <v>925.86</v>
      </c>
      <c r="BG7" s="39">
        <v>922.6</v>
      </c>
      <c r="BH7" s="39">
        <v>917.72</v>
      </c>
      <c r="BI7" s="39">
        <v>912.56</v>
      </c>
      <c r="BJ7" s="39">
        <v>1125.69</v>
      </c>
      <c r="BK7" s="39">
        <v>1134.67</v>
      </c>
      <c r="BL7" s="39">
        <v>1144.79</v>
      </c>
      <c r="BM7" s="39">
        <v>1061.58</v>
      </c>
      <c r="BN7" s="39">
        <v>1007.7</v>
      </c>
      <c r="BO7" s="39">
        <v>1074.1400000000001</v>
      </c>
      <c r="BP7" s="39">
        <v>68.41</v>
      </c>
      <c r="BQ7" s="39">
        <v>64.95</v>
      </c>
      <c r="BR7" s="39">
        <v>68.17</v>
      </c>
      <c r="BS7" s="39">
        <v>66.459999999999994</v>
      </c>
      <c r="BT7" s="39">
        <v>64.680000000000007</v>
      </c>
      <c r="BU7" s="39">
        <v>46.48</v>
      </c>
      <c r="BV7" s="39">
        <v>40.6</v>
      </c>
      <c r="BW7" s="39">
        <v>56.04</v>
      </c>
      <c r="BX7" s="39">
        <v>58.52</v>
      </c>
      <c r="BY7" s="39">
        <v>59.22</v>
      </c>
      <c r="BZ7" s="39">
        <v>54.36</v>
      </c>
      <c r="CA7" s="39">
        <v>416.28</v>
      </c>
      <c r="CB7" s="39">
        <v>443.02</v>
      </c>
      <c r="CC7" s="39">
        <v>421.65</v>
      </c>
      <c r="CD7" s="39">
        <v>430.07</v>
      </c>
      <c r="CE7" s="39">
        <v>448.66</v>
      </c>
      <c r="CF7" s="39">
        <v>376.61</v>
      </c>
      <c r="CG7" s="39">
        <v>440.03</v>
      </c>
      <c r="CH7" s="39">
        <v>304.35000000000002</v>
      </c>
      <c r="CI7" s="39">
        <v>296.3</v>
      </c>
      <c r="CJ7" s="39">
        <v>292.89999999999998</v>
      </c>
      <c r="CK7" s="39">
        <v>296.39999999999998</v>
      </c>
      <c r="CL7" s="39">
        <v>42.35</v>
      </c>
      <c r="CM7" s="39">
        <v>39.83</v>
      </c>
      <c r="CN7" s="39">
        <v>39.64</v>
      </c>
      <c r="CO7" s="39">
        <v>39.47</v>
      </c>
      <c r="CP7" s="39">
        <v>39.04</v>
      </c>
      <c r="CQ7" s="39">
        <v>57.43</v>
      </c>
      <c r="CR7" s="39">
        <v>57.29</v>
      </c>
      <c r="CS7" s="39">
        <v>55.9</v>
      </c>
      <c r="CT7" s="39">
        <v>57.3</v>
      </c>
      <c r="CU7" s="39">
        <v>56.76</v>
      </c>
      <c r="CV7" s="39">
        <v>55.95</v>
      </c>
      <c r="CW7" s="39">
        <v>84.32</v>
      </c>
      <c r="CX7" s="39">
        <v>85.04</v>
      </c>
      <c r="CY7" s="39">
        <v>86.13</v>
      </c>
      <c r="CZ7" s="39">
        <v>86.53</v>
      </c>
      <c r="DA7" s="39">
        <v>85.47</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0.25</v>
      </c>
      <c r="EE7" s="39">
        <v>0</v>
      </c>
      <c r="EF7" s="39">
        <v>0.38</v>
      </c>
      <c r="EG7" s="39">
        <v>1.61</v>
      </c>
      <c r="EH7" s="39">
        <v>0.34</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kensetsu02 </cp:lastModifiedBy>
  <dcterms:created xsi:type="dcterms:W3CDTF">2019-12-05T04:34:48Z</dcterms:created>
  <dcterms:modified xsi:type="dcterms:W3CDTF">2020-01-21T07:34:33Z</dcterms:modified>
  <cp:category/>
</cp:coreProperties>
</file>