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建設水道課\200_水道業務係\経営比較分析表の分析、公表\平成29年度決算\"/>
    </mc:Choice>
  </mc:AlternateContent>
  <workbookProtection workbookAlgorithmName="SHA-512" workbookHashValue="+/C4Sk3ys2khI3hyV3ynIv1bW6EivU/mX1qTndfKCRSp1+aJiq1l/u6HQ96HWo285+VVT1S3EZqFtEcDFu8stA==" workbookSaltValue="cywhUqjJ+RZ6x+4LVBjIG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<sst xmlns="http://schemas.openxmlformats.org/spreadsheetml/2006/main" count="240" uniqueCount="126">
  <si>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</si>
  <si>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</si>
  <si>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</si>
  <si>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</si>
  <si>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</si>
  <si>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</si>
  <si>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</si>
  <si>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</si>
  <si>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</si>
  <si>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</si>
  <si>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</si>
  <si>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</si>
  <si>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</si>
  <si>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</si>
  <si>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</si>
  <si>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</si>
  <si>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</si>
  <si>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</si>
  <si>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</si>
  <si>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</si>
  <si>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</si>
  <si>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</si>
  <si>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</si>
  <si>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</si>
  <si>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</si>
  <si>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</si>
  <si>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</si>
  <si>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</si>
  <si>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</si>
  <si>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</si>
  <si>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</si>
  <si>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</si>
  <si>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</si>
  <si>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</si>
  <si>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</si>
  <si>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</si>
  <si>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</si>
  <si>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</si>
  <si>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</si>
  <si>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</si>
  <si>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</si>
  <si>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</si>
  <si>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</si>
  <si>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</si>
  <si>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</si>
  <si>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</si>
  <si>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</si>
  <si>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</si>
  <si>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</si>
  <si>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</si>
  <si>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</si>
  <si>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</si>
  <si>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</si>
  <si>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</si>
  <si>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</si>
  <si>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</si>
  <si>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</si>
  <si>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</si>
  <si>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</si>
  <si>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</si>
  <si>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</si>
  <si>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</si>
  <si>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</si>
  <si>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</si>
  <si>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</si>
  <si>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</si>
  <si>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</si>
  <si>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</si>
  <si>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</si>
  <si>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</si>
  <si>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</si>
  <si>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</si>
  <si>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</si>
  <si>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</si>
  <si>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</si>
  <si>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</si>
  <si>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</si>
  <si>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</si>
  <si>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</si>
  <si>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</si>
  <si>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</si>
  <si>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</si>
  <si>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</si>
  <si>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</si>
  <si>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</si>
  <si>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</si>
  <si>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</si>
  <si>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</si>
  <si>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</si>
  <si>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</si>
  <si>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</si>
  <si>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</si>
  <si>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</si>
  <si>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</si>
  <si>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</si>
  <si>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</si>
  <si>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</si>
  <si>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</si>
  <si>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</si>
  <si>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</si>
  <si>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</si>
  <si>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</si>
  <si>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</si>
  <si>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</si>
  <si>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</si>
  <si>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</si>
  <si>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</si>
  <si>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</si>
  <si>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</si>
  <si>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</si>
  <si>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雄武町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</si>
  <si>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</si>
  <si>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</si>
  <si>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</si>
  <si>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</si>
  <si>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</si>
  <si>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</si>
  <si>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</si>
  <si>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</si>
  <si>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</si>
  <si>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</si>
  <si>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</si>
  <si>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</si>
  <si>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限られた営業収益の中、適正な一般会計の負担に支えられ、経営を維持している。
　しかしながら、経営基盤を強化するための経営努力が必要であると考えられる。
　そこで、経費削減をはじめとして、啓蒙活動を通じて施設利用率や水洗化率向上による増収を図っていくことが必要である。
　また、公共下水道事業経営戦略およびストックマネジメント計画を基に、更なる経営健全化に取り組む。</t>
    <rPh sb="70" eb="71">
      <t>カンガ</t>
    </rPh>
    <rPh sb="112" eb="114">
      <t>コウジョウ</t>
    </rPh>
    <rPh sb="163" eb="165">
      <t>ケイカク</t>
    </rPh>
    <rPh sb="169" eb="170">
      <t>サラ</t>
    </rPh>
    <rPh sb="178" eb="179">
      <t>ト</t>
    </rPh>
    <rPh sb="180" eb="181">
      <t>ク</t>
    </rPh>
    <phoneticPr fontId="4"/>
  </si>
  <si>
    <t>①収益的収支比率
　分流式下水道等に要する経費を適切に算定することで改善してきており、平成29年度は100％を超過している。
　ただし、基準外繰入金を総収益から控除した比率は98.00％となることから、更なる経費削減に努めていく。
④企業債残高対事業規模比率
　分流式下水道に要する経費の適正算定によって、平成28年度以降、企業債残高が全て一般会計からの負担によるものとなっているため、ゼロとなっている。
　ただし、全国的にこの数値の解釈に差異があるものと思われる。
⑤経費回収率、⑤汚水処理原価
　経営戦略策定経費など一般管理費が減ったため、経費回収率、汚水処理原価は共に改善し、類似団体平均に近い状況となった。
　ただし、経費回収率は100％未満であることから、汚水処理費全般の抑制に努めていく。
⑦施設利用率、⑧水洗化率
　類似団体平均より低い状況となっているが、平成30年に水産加工場の接続が行われたことから、今後は向上が見込まれる。
　水洗化率は、類似団体を上回っているものの、汚水処理を適切に行うために啓蒙活動を継続し、率の向上を図る。</t>
    <rPh sb="10" eb="12">
      <t>ブンリュウ</t>
    </rPh>
    <rPh sb="12" eb="13">
      <t>シキ</t>
    </rPh>
    <rPh sb="13" eb="16">
      <t>ゲスイドウ</t>
    </rPh>
    <rPh sb="16" eb="17">
      <t>トウ</t>
    </rPh>
    <rPh sb="18" eb="19">
      <t>ヨウ</t>
    </rPh>
    <rPh sb="21" eb="23">
      <t>ケイヒ</t>
    </rPh>
    <rPh sb="24" eb="26">
      <t>テキセツ</t>
    </rPh>
    <rPh sb="27" eb="29">
      <t>サンテイ</t>
    </rPh>
    <rPh sb="34" eb="36">
      <t>カイゼン</t>
    </rPh>
    <rPh sb="68" eb="70">
      <t>キジュン</t>
    </rPh>
    <rPh sb="70" eb="71">
      <t>ガイ</t>
    </rPh>
    <rPh sb="71" eb="73">
      <t>クリイレ</t>
    </rPh>
    <rPh sb="73" eb="74">
      <t>キン</t>
    </rPh>
    <rPh sb="75" eb="78">
      <t>ソウシュウエキ</t>
    </rPh>
    <rPh sb="80" eb="82">
      <t>コウジョ</t>
    </rPh>
    <rPh sb="84" eb="86">
      <t>ヒリツ</t>
    </rPh>
    <rPh sb="159" eb="161">
      <t>イコウ</t>
    </rPh>
    <rPh sb="250" eb="252">
      <t>ケイエイ</t>
    </rPh>
    <rPh sb="252" eb="254">
      <t>センリャク</t>
    </rPh>
    <rPh sb="254" eb="256">
      <t>サクテイ</t>
    </rPh>
    <rPh sb="256" eb="258">
      <t>ケイヒ</t>
    </rPh>
    <rPh sb="260" eb="262">
      <t>イッパン</t>
    </rPh>
    <rPh sb="262" eb="265">
      <t>カンリヒ</t>
    </rPh>
    <rPh sb="266" eb="267">
      <t>ヘ</t>
    </rPh>
    <rPh sb="272" eb="274">
      <t>ケイヒ</t>
    </rPh>
    <rPh sb="274" eb="276">
      <t>カイシュウ</t>
    </rPh>
    <rPh sb="276" eb="277">
      <t>リツ</t>
    </rPh>
    <rPh sb="278" eb="280">
      <t>オスイ</t>
    </rPh>
    <rPh sb="280" eb="282">
      <t>ショリ</t>
    </rPh>
    <rPh sb="282" eb="284">
      <t>ゲンカ</t>
    </rPh>
    <rPh sb="285" eb="286">
      <t>トモ</t>
    </rPh>
    <rPh sb="287" eb="289">
      <t>カイゼン</t>
    </rPh>
    <rPh sb="298" eb="299">
      <t>チカ</t>
    </rPh>
    <rPh sb="300" eb="302">
      <t>ジョウキョウ</t>
    </rPh>
    <rPh sb="313" eb="315">
      <t>ケイヒ</t>
    </rPh>
    <rPh sb="315" eb="317">
      <t>カイシュウ</t>
    </rPh>
    <rPh sb="317" eb="318">
      <t>リツ</t>
    </rPh>
    <rPh sb="323" eb="325">
      <t>ミマン</t>
    </rPh>
    <rPh sb="359" eb="362">
      <t>スイセンカ</t>
    </rPh>
    <rPh sb="362" eb="363">
      <t>リツ</t>
    </rPh>
    <rPh sb="385" eb="387">
      <t>ヘイセイ</t>
    </rPh>
    <rPh sb="400" eb="401">
      <t>オコナ</t>
    </rPh>
    <rPh sb="409" eb="411">
      <t>コンゴ</t>
    </rPh>
    <rPh sb="412" eb="414">
      <t>コウジョウ</t>
    </rPh>
    <rPh sb="415" eb="417">
      <t>ミコ</t>
    </rPh>
    <rPh sb="423" eb="426">
      <t>スイセンカ</t>
    </rPh>
    <rPh sb="426" eb="427">
      <t>リツ</t>
    </rPh>
    <rPh sb="429" eb="431">
      <t>ルイジ</t>
    </rPh>
    <rPh sb="431" eb="433">
      <t>ダンタイ</t>
    </rPh>
    <rPh sb="434" eb="436">
      <t>ウワマワ</t>
    </rPh>
    <rPh sb="444" eb="446">
      <t>オスイ</t>
    </rPh>
    <rPh sb="446" eb="448">
      <t>ショリ</t>
    </rPh>
    <rPh sb="449" eb="451">
      <t>テキセツ</t>
    </rPh>
    <rPh sb="452" eb="453">
      <t>オコナ</t>
    </rPh>
    <rPh sb="457" eb="459">
      <t>ケイモウ</t>
    </rPh>
    <rPh sb="459" eb="461">
      <t>カツドウ</t>
    </rPh>
    <rPh sb="462" eb="464">
      <t>ケイゾク</t>
    </rPh>
    <rPh sb="466" eb="467">
      <t>リツ</t>
    </rPh>
    <rPh sb="468" eb="470">
      <t>コウジョウ</t>
    </rPh>
    <rPh sb="471" eb="472">
      <t>ハカ</t>
    </rPh>
    <phoneticPr fontId="4"/>
  </si>
  <si>
    <t>③管渠改善率
　本町の公共下水道は、平成4年度から管渠を布設、平成7年度に供用開始しており、これまで更新を行っていない。
　耐用年数上は、平成53年度から更新が必要となる見込みであり、平成29年度には、中長期的な施設状態を予測しつつ計画的、効率的に管理するストックマネジメント計画を策定したところである。
　今後は、計画に基づき更新を進めていく予定である。</t>
    <rPh sb="31" eb="33">
      <t>ヘイセイ</t>
    </rPh>
    <rPh sb="34" eb="36">
      <t>ネンド</t>
    </rPh>
    <rPh sb="37" eb="39">
      <t>キョウヨウ</t>
    </rPh>
    <rPh sb="39" eb="41">
      <t>カイシ</t>
    </rPh>
    <rPh sb="53" eb="54">
      <t>オコナ</t>
    </rPh>
    <rPh sb="66" eb="67">
      <t>ジョウ</t>
    </rPh>
    <rPh sb="85" eb="87">
      <t>ミコ</t>
    </rPh>
    <rPh sb="141" eb="143">
      <t>サクテイ</t>
    </rPh>
    <rPh sb="154" eb="156">
      <t>コンゴ</t>
    </rPh>
    <rPh sb="158" eb="160">
      <t>ケイカク</t>
    </rPh>
    <rPh sb="161" eb="162">
      <t>モト</t>
    </rPh>
    <rPh sb="164" eb="166">
      <t>コウシン</t>
    </rPh>
    <rPh sb="167" eb="168">
      <t>スス</t>
    </rPh>
    <rPh sb="172" eb="17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</si>
</sst>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justify" vertical="top" wrapText="1"/>
      <protection locked="0"/>
    </xf>
    <xf numFmtId="0" fontId="5" fillId="0" borderId="0" xfId="0" applyFont="1" applyBorder="1" applyAlignment="1" applyProtection="1">
      <alignment horizontal="justify" vertical="top" wrapText="1"/>
      <protection locked="0"/>
    </xf>
    <xf numFmtId="0" fontId="5" fillId="0" borderId="7" xfId="0" applyFont="1" applyBorder="1" applyAlignment="1" applyProtection="1">
      <alignment horizontal="justify" vertical="top" wrapText="1"/>
      <protection locked="0"/>
    </xf>
    <xf numFmtId="0" fontId="5" fillId="0" borderId="8"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9" xfId="0" applyFont="1" applyBorder="1" applyAlignment="1" applyProtection="1">
      <alignment horizontal="justify"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E59-4DAD-99F8-938A1250997C}"/>
            </c:ext>
          </c:extLst>
        </c:ser>
        <c:dLbls>
          <c:showLegendKey val="0"/>
          <c:showVal val="0"/>
          <c:showCatName val="0"/>
          <c:showSerName val="0"/>
          <c:showPercent val="0"/>
          <c:showBubbleSize val="0"/>
        </c:dLbls>
        <c:gapWidth val="150"/>
        <c:axId val="206367928"/>
        <c:axId val="39532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0.03</c:v>
                </c:pt>
                <c:pt idx="2">
                  <c:v>0.15</c:v>
                </c:pt>
                <c:pt idx="3">
                  <c:v>0.1</c:v>
                </c:pt>
                <c:pt idx="4">
                  <c:v>0.13</c:v>
                </c:pt>
              </c:numCache>
            </c:numRef>
          </c:val>
          <c:smooth val="0"/>
          <c:extLst xmlns:c16r2="http://schemas.microsoft.com/office/drawing/2015/06/chart">
            <c:ext xmlns:c16="http://schemas.microsoft.com/office/drawing/2014/chart" uri="{C3380CC4-5D6E-409C-BE32-E72D297353CC}">
              <c16:uniqueId val="{00000001-7E59-4DAD-99F8-938A1250997C}"/>
            </c:ext>
          </c:extLst>
        </c:ser>
        <c:dLbls>
          <c:showLegendKey val="0"/>
          <c:showVal val="0"/>
          <c:showCatName val="0"/>
          <c:showSerName val="0"/>
          <c:showPercent val="0"/>
          <c:showBubbleSize val="0"/>
        </c:dLbls>
        <c:marker val="1"/>
        <c:smooth val="0"/>
        <c:axId val="206367928"/>
        <c:axId val="395325832"/>
      </c:lineChart>
      <c:dateAx>
        <c:axId val="206367928"/>
        <c:scaling>
          <c:orientation val="minMax"/>
        </c:scaling>
        <c:delete val="1"/>
        <c:axPos val="b"/>
        <c:numFmt formatCode="ge" sourceLinked="1"/>
        <c:majorTickMark val="none"/>
        <c:minorTickMark val="none"/>
        <c:tickLblPos val="none"/>
        <c:crossAx val="395325832"/>
        <c:crosses val="autoZero"/>
        <c:auto val="1"/>
        <c:lblOffset val="100"/>
        <c:baseTimeUnit val="years"/>
      </c:dateAx>
      <c:valAx>
        <c:axId val="39532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67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38.26</c:v>
                </c:pt>
                <c:pt idx="1">
                  <c:v>33.17</c:v>
                </c:pt>
                <c:pt idx="2">
                  <c:v>33.26</c:v>
                </c:pt>
                <c:pt idx="3">
                  <c:v>38.83</c:v>
                </c:pt>
                <c:pt idx="4">
                  <c:v>38.26</c:v>
                </c:pt>
              </c:numCache>
            </c:numRef>
          </c:val>
          <c:extLst xmlns:c16r2="http://schemas.microsoft.com/office/drawing/2015/06/chart">
            <c:ext xmlns:c16="http://schemas.microsoft.com/office/drawing/2014/chart" uri="{C3380CC4-5D6E-409C-BE32-E72D297353CC}">
              <c16:uniqueId val="{00000000-A5D5-4B80-82E8-FC0330004EA6}"/>
            </c:ext>
          </c:extLst>
        </c:ser>
        <c:dLbls>
          <c:showLegendKey val="0"/>
          <c:showVal val="0"/>
          <c:showCatName val="0"/>
          <c:showSerName val="0"/>
          <c:showPercent val="0"/>
          <c:showBubbleSize val="0"/>
        </c:dLbls>
        <c:gapWidth val="150"/>
        <c:axId val="396720960"/>
        <c:axId val="39672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50.32</c:v>
                </c:pt>
                <c:pt idx="1">
                  <c:v>49.89</c:v>
                </c:pt>
                <c:pt idx="2">
                  <c:v>49.39</c:v>
                </c:pt>
                <c:pt idx="3">
                  <c:v>49.25</c:v>
                </c:pt>
                <c:pt idx="4">
                  <c:v>50.24</c:v>
                </c:pt>
              </c:numCache>
            </c:numRef>
          </c:val>
          <c:smooth val="0"/>
          <c:extLst xmlns:c16r2="http://schemas.microsoft.com/office/drawing/2015/06/chart">
            <c:ext xmlns:c16="http://schemas.microsoft.com/office/drawing/2014/chart" uri="{C3380CC4-5D6E-409C-BE32-E72D297353CC}">
              <c16:uniqueId val="{00000001-A5D5-4B80-82E8-FC0330004EA6}"/>
            </c:ext>
          </c:extLst>
        </c:ser>
        <c:dLbls>
          <c:showLegendKey val="0"/>
          <c:showVal val="0"/>
          <c:showCatName val="0"/>
          <c:showSerName val="0"/>
          <c:showPercent val="0"/>
          <c:showBubbleSize val="0"/>
        </c:dLbls>
        <c:marker val="1"/>
        <c:smooth val="0"/>
        <c:axId val="396720960"/>
        <c:axId val="396720568"/>
      </c:lineChart>
      <c:dateAx>
        <c:axId val="396720960"/>
        <c:scaling>
          <c:orientation val="minMax"/>
        </c:scaling>
        <c:delete val="1"/>
        <c:axPos val="b"/>
        <c:numFmt formatCode="ge" sourceLinked="1"/>
        <c:majorTickMark val="none"/>
        <c:minorTickMark val="none"/>
        <c:tickLblPos val="none"/>
        <c:crossAx val="396720568"/>
        <c:crosses val="autoZero"/>
        <c:auto val="1"/>
        <c:lblOffset val="100"/>
        <c:baseTimeUnit val="years"/>
      </c:dateAx>
      <c:valAx>
        <c:axId val="39672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84.9</c:v>
                </c:pt>
                <c:pt idx="1">
                  <c:v>86.12</c:v>
                </c:pt>
                <c:pt idx="2">
                  <c:v>86.09</c:v>
                </c:pt>
                <c:pt idx="3">
                  <c:v>85.43</c:v>
                </c:pt>
                <c:pt idx="4">
                  <c:v>85.93</c:v>
                </c:pt>
              </c:numCache>
            </c:numRef>
          </c:val>
          <c:extLst xmlns:c16r2="http://schemas.microsoft.com/office/drawing/2015/06/chart">
            <c:ext xmlns:c16="http://schemas.microsoft.com/office/drawing/2014/chart" uri="{C3380CC4-5D6E-409C-BE32-E72D297353CC}">
              <c16:uniqueId val="{00000000-6750-4228-BB9C-54261DACDE3F}"/>
            </c:ext>
          </c:extLst>
        </c:ser>
        <c:dLbls>
          <c:showLegendKey val="0"/>
          <c:showVal val="0"/>
          <c:showCatName val="0"/>
          <c:showSerName val="0"/>
          <c:showPercent val="0"/>
          <c:showBubbleSize val="0"/>
        </c:dLbls>
        <c:gapWidth val="150"/>
        <c:axId val="398210800"/>
        <c:axId val="39821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84.57</c:v>
                </c:pt>
                <c:pt idx="1">
                  <c:v>84.73</c:v>
                </c:pt>
                <c:pt idx="2">
                  <c:v>83.96</c:v>
                </c:pt>
                <c:pt idx="3">
                  <c:v>84.12</c:v>
                </c:pt>
                <c:pt idx="4">
                  <c:v>84.17</c:v>
                </c:pt>
              </c:numCache>
            </c:numRef>
          </c:val>
          <c:smooth val="0"/>
          <c:extLst xmlns:c16r2="http://schemas.microsoft.com/office/drawing/2015/06/chart">
            <c:ext xmlns:c16="http://schemas.microsoft.com/office/drawing/2014/chart" uri="{C3380CC4-5D6E-409C-BE32-E72D297353CC}">
              <c16:uniqueId val="{00000001-6750-4228-BB9C-54261DACDE3F}"/>
            </c:ext>
          </c:extLst>
        </c:ser>
        <c:dLbls>
          <c:showLegendKey val="0"/>
          <c:showVal val="0"/>
          <c:showCatName val="0"/>
          <c:showSerName val="0"/>
          <c:showPercent val="0"/>
          <c:showBubbleSize val="0"/>
        </c:dLbls>
        <c:marker val="1"/>
        <c:smooth val="0"/>
        <c:axId val="398210800"/>
        <c:axId val="398211192"/>
      </c:lineChart>
      <c:dateAx>
        <c:axId val="398210800"/>
        <c:scaling>
          <c:orientation val="minMax"/>
        </c:scaling>
        <c:delete val="1"/>
        <c:axPos val="b"/>
        <c:numFmt formatCode="ge" sourceLinked="1"/>
        <c:majorTickMark val="none"/>
        <c:minorTickMark val="none"/>
        <c:tickLblPos val="none"/>
        <c:crossAx val="398211192"/>
        <c:crosses val="autoZero"/>
        <c:auto val="1"/>
        <c:lblOffset val="100"/>
        <c:baseTimeUnit val="years"/>
      </c:dateAx>
      <c:valAx>
        <c:axId val="39821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21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85.08</c:v>
                </c:pt>
                <c:pt idx="1">
                  <c:v>81.069999999999993</c:v>
                </c:pt>
                <c:pt idx="2">
                  <c:v>96.24</c:v>
                </c:pt>
                <c:pt idx="3">
                  <c:v>99.88</c:v>
                </c:pt>
                <c:pt idx="4">
                  <c:v>109.08</c:v>
                </c:pt>
              </c:numCache>
            </c:numRef>
          </c:val>
          <c:extLst xmlns:c16r2="http://schemas.microsoft.com/office/drawing/2015/06/chart">
            <c:ext xmlns:c16="http://schemas.microsoft.com/office/drawing/2014/chart" uri="{C3380CC4-5D6E-409C-BE32-E72D297353CC}">
              <c16:uniqueId val="{00000000-6927-4A36-9BDB-06CFC01F9E6E}"/>
            </c:ext>
          </c:extLst>
        </c:ser>
        <c:dLbls>
          <c:showLegendKey val="0"/>
          <c:showVal val="0"/>
          <c:showCatName val="0"/>
          <c:showSerName val="0"/>
          <c:showPercent val="0"/>
          <c:showBubbleSize val="0"/>
        </c:dLbls>
        <c:gapWidth val="150"/>
        <c:axId val="395327008"/>
        <c:axId val="39532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27-4A36-9BDB-06CFC01F9E6E}"/>
            </c:ext>
          </c:extLst>
        </c:ser>
        <c:dLbls>
          <c:showLegendKey val="0"/>
          <c:showVal val="0"/>
          <c:showCatName val="0"/>
          <c:showSerName val="0"/>
          <c:showPercent val="0"/>
          <c:showBubbleSize val="0"/>
        </c:dLbls>
        <c:marker val="1"/>
        <c:smooth val="0"/>
        <c:axId val="395327008"/>
        <c:axId val="395327400"/>
      </c:lineChart>
      <c:dateAx>
        <c:axId val="395327008"/>
        <c:scaling>
          <c:orientation val="minMax"/>
        </c:scaling>
        <c:delete val="1"/>
        <c:axPos val="b"/>
        <c:numFmt formatCode="ge" sourceLinked="1"/>
        <c:majorTickMark val="none"/>
        <c:minorTickMark val="none"/>
        <c:tickLblPos val="none"/>
        <c:crossAx val="395327400"/>
        <c:crosses val="autoZero"/>
        <c:auto val="1"/>
        <c:lblOffset val="100"/>
        <c:baseTimeUnit val="years"/>
      </c:dateAx>
      <c:valAx>
        <c:axId val="39532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3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59-4E01-851D-BA0EF7715681}"/>
            </c:ext>
          </c:extLst>
        </c:ser>
        <c:dLbls>
          <c:showLegendKey val="0"/>
          <c:showVal val="0"/>
          <c:showCatName val="0"/>
          <c:showSerName val="0"/>
          <c:showPercent val="0"/>
          <c:showBubbleSize val="0"/>
        </c:dLbls>
        <c:gapWidth val="150"/>
        <c:axId val="395328576"/>
        <c:axId val="39532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59-4E01-851D-BA0EF7715681}"/>
            </c:ext>
          </c:extLst>
        </c:ser>
        <c:dLbls>
          <c:showLegendKey val="0"/>
          <c:showVal val="0"/>
          <c:showCatName val="0"/>
          <c:showSerName val="0"/>
          <c:showPercent val="0"/>
          <c:showBubbleSize val="0"/>
        </c:dLbls>
        <c:marker val="1"/>
        <c:smooth val="0"/>
        <c:axId val="395328576"/>
        <c:axId val="395328968"/>
      </c:lineChart>
      <c:dateAx>
        <c:axId val="395328576"/>
        <c:scaling>
          <c:orientation val="minMax"/>
        </c:scaling>
        <c:delete val="1"/>
        <c:axPos val="b"/>
        <c:numFmt formatCode="ge" sourceLinked="1"/>
        <c:majorTickMark val="none"/>
        <c:minorTickMark val="none"/>
        <c:tickLblPos val="none"/>
        <c:crossAx val="395328968"/>
        <c:crosses val="autoZero"/>
        <c:auto val="1"/>
        <c:lblOffset val="100"/>
        <c:baseTimeUnit val="years"/>
      </c:dateAx>
      <c:valAx>
        <c:axId val="39532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3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38-4DB0-8004-6159576136EC}"/>
            </c:ext>
          </c:extLst>
        </c:ser>
        <c:dLbls>
          <c:showLegendKey val="0"/>
          <c:showVal val="0"/>
          <c:showCatName val="0"/>
          <c:showSerName val="0"/>
          <c:showPercent val="0"/>
          <c:showBubbleSize val="0"/>
        </c:dLbls>
        <c:gapWidth val="150"/>
        <c:axId val="396721352"/>
        <c:axId val="39672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38-4DB0-8004-6159576136EC}"/>
            </c:ext>
          </c:extLst>
        </c:ser>
        <c:dLbls>
          <c:showLegendKey val="0"/>
          <c:showVal val="0"/>
          <c:showCatName val="0"/>
          <c:showSerName val="0"/>
          <c:showPercent val="0"/>
          <c:showBubbleSize val="0"/>
        </c:dLbls>
        <c:marker val="1"/>
        <c:smooth val="0"/>
        <c:axId val="396721352"/>
        <c:axId val="396721744"/>
      </c:lineChart>
      <c:dateAx>
        <c:axId val="396721352"/>
        <c:scaling>
          <c:orientation val="minMax"/>
        </c:scaling>
        <c:delete val="1"/>
        <c:axPos val="b"/>
        <c:numFmt formatCode="ge" sourceLinked="1"/>
        <c:majorTickMark val="none"/>
        <c:minorTickMark val="none"/>
        <c:tickLblPos val="none"/>
        <c:crossAx val="396721744"/>
        <c:crosses val="autoZero"/>
        <c:auto val="1"/>
        <c:lblOffset val="100"/>
        <c:baseTimeUnit val="years"/>
      </c:dateAx>
      <c:valAx>
        <c:axId val="39672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72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3F-4211-A1B1-3D64CA8BFFCA}"/>
            </c:ext>
          </c:extLst>
        </c:ser>
        <c:dLbls>
          <c:showLegendKey val="0"/>
          <c:showVal val="0"/>
          <c:showCatName val="0"/>
          <c:showSerName val="0"/>
          <c:showPercent val="0"/>
          <c:showBubbleSize val="0"/>
        </c:dLbls>
        <c:gapWidth val="150"/>
        <c:axId val="396865016"/>
        <c:axId val="39686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3F-4211-A1B1-3D64CA8BFFCA}"/>
            </c:ext>
          </c:extLst>
        </c:ser>
        <c:dLbls>
          <c:showLegendKey val="0"/>
          <c:showVal val="0"/>
          <c:showCatName val="0"/>
          <c:showSerName val="0"/>
          <c:showPercent val="0"/>
          <c:showBubbleSize val="0"/>
        </c:dLbls>
        <c:marker val="1"/>
        <c:smooth val="0"/>
        <c:axId val="396865016"/>
        <c:axId val="396865408"/>
      </c:lineChart>
      <c:dateAx>
        <c:axId val="396865016"/>
        <c:scaling>
          <c:orientation val="minMax"/>
        </c:scaling>
        <c:delete val="1"/>
        <c:axPos val="b"/>
        <c:numFmt formatCode="ge" sourceLinked="1"/>
        <c:majorTickMark val="none"/>
        <c:minorTickMark val="none"/>
        <c:tickLblPos val="none"/>
        <c:crossAx val="396865408"/>
        <c:crosses val="autoZero"/>
        <c:auto val="1"/>
        <c:lblOffset val="100"/>
        <c:baseTimeUnit val="years"/>
      </c:dateAx>
      <c:valAx>
        <c:axId val="39686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86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CB2-4B03-A84E-FDDBF6685910}"/>
            </c:ext>
          </c:extLst>
        </c:ser>
        <c:dLbls>
          <c:showLegendKey val="0"/>
          <c:showVal val="0"/>
          <c:showCatName val="0"/>
          <c:showSerName val="0"/>
          <c:showPercent val="0"/>
          <c:showBubbleSize val="0"/>
        </c:dLbls>
        <c:gapWidth val="150"/>
        <c:axId val="396866584"/>
        <c:axId val="3968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CB2-4B03-A84E-FDDBF6685910}"/>
            </c:ext>
          </c:extLst>
        </c:ser>
        <c:dLbls>
          <c:showLegendKey val="0"/>
          <c:showVal val="0"/>
          <c:showCatName val="0"/>
          <c:showSerName val="0"/>
          <c:showPercent val="0"/>
          <c:showBubbleSize val="0"/>
        </c:dLbls>
        <c:marker val="1"/>
        <c:smooth val="0"/>
        <c:axId val="396866584"/>
        <c:axId val="396866976"/>
      </c:lineChart>
      <c:dateAx>
        <c:axId val="396866584"/>
        <c:scaling>
          <c:orientation val="minMax"/>
        </c:scaling>
        <c:delete val="1"/>
        <c:axPos val="b"/>
        <c:numFmt formatCode="ge" sourceLinked="1"/>
        <c:majorTickMark val="none"/>
        <c:minorTickMark val="none"/>
        <c:tickLblPos val="none"/>
        <c:crossAx val="396866976"/>
        <c:crosses val="autoZero"/>
        <c:auto val="1"/>
        <c:lblOffset val="100"/>
        <c:baseTimeUnit val="years"/>
      </c:dateAx>
      <c:valAx>
        <c:axId val="3968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86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975.26</c:v>
                </c:pt>
                <c:pt idx="1">
                  <c:v>919.09</c:v>
                </c:pt>
                <c:pt idx="2">
                  <c:v>767.42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7A56-401F-A3E3-3BEF5E64B27F}"/>
            </c:ext>
          </c:extLst>
        </c:ser>
        <c:dLbls>
          <c:showLegendKey val="0"/>
          <c:showVal val="0"/>
          <c:showCatName val="0"/>
          <c:showSerName val="0"/>
          <c:showPercent val="0"/>
          <c:showBubbleSize val="0"/>
        </c:dLbls>
        <c:gapWidth val="150"/>
        <c:axId val="396868152"/>
        <c:axId val="397993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1306.92</c:v>
                </c:pt>
                <c:pt idx="1">
                  <c:v>1203.71</c:v>
                </c:pt>
                <c:pt idx="2">
                  <c:v>1162.3599999999999</c:v>
                </c:pt>
                <c:pt idx="3">
                  <c:v>1047.6500000000001</c:v>
                </c:pt>
                <c:pt idx="4">
                  <c:v>1124.26</c:v>
                </c:pt>
              </c:numCache>
            </c:numRef>
          </c:val>
          <c:smooth val="0"/>
          <c:extLst xmlns:c16r2="http://schemas.microsoft.com/office/drawing/2015/06/chart">
            <c:ext xmlns:c16="http://schemas.microsoft.com/office/drawing/2014/chart" uri="{C3380CC4-5D6E-409C-BE32-E72D297353CC}">
              <c16:uniqueId val="{00000001-7A56-401F-A3E3-3BEF5E64B27F}"/>
            </c:ext>
          </c:extLst>
        </c:ser>
        <c:dLbls>
          <c:showLegendKey val="0"/>
          <c:showVal val="0"/>
          <c:showCatName val="0"/>
          <c:showSerName val="0"/>
          <c:showPercent val="0"/>
          <c:showBubbleSize val="0"/>
        </c:dLbls>
        <c:marker val="1"/>
        <c:smooth val="0"/>
        <c:axId val="396868152"/>
        <c:axId val="397993720"/>
      </c:lineChart>
      <c:dateAx>
        <c:axId val="396868152"/>
        <c:scaling>
          <c:orientation val="minMax"/>
        </c:scaling>
        <c:delete val="1"/>
        <c:axPos val="b"/>
        <c:numFmt formatCode="ge" sourceLinked="1"/>
        <c:majorTickMark val="none"/>
        <c:minorTickMark val="none"/>
        <c:tickLblPos val="none"/>
        <c:crossAx val="397993720"/>
        <c:crosses val="autoZero"/>
        <c:auto val="1"/>
        <c:lblOffset val="100"/>
        <c:baseTimeUnit val="years"/>
      </c:dateAx>
      <c:valAx>
        <c:axId val="39799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8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61.32</c:v>
                </c:pt>
                <c:pt idx="1">
                  <c:v>57.65</c:v>
                </c:pt>
                <c:pt idx="2">
                  <c:v>88.38</c:v>
                </c:pt>
                <c:pt idx="3">
                  <c:v>70.05</c:v>
                </c:pt>
                <c:pt idx="4">
                  <c:v>85.51</c:v>
                </c:pt>
              </c:numCache>
            </c:numRef>
          </c:val>
          <c:extLst xmlns:c16r2="http://schemas.microsoft.com/office/drawing/2015/06/chart">
            <c:ext xmlns:c16="http://schemas.microsoft.com/office/drawing/2014/chart" uri="{C3380CC4-5D6E-409C-BE32-E72D297353CC}">
              <c16:uniqueId val="{00000000-C516-43F5-BDD9-B4163F76DE85}"/>
            </c:ext>
          </c:extLst>
        </c:ser>
        <c:dLbls>
          <c:showLegendKey val="0"/>
          <c:showVal val="0"/>
          <c:showCatName val="0"/>
          <c:showSerName val="0"/>
          <c:showPercent val="0"/>
          <c:showBubbleSize val="0"/>
        </c:dLbls>
        <c:gapWidth val="150"/>
        <c:axId val="397994896"/>
        <c:axId val="39799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68.510000000000005</c:v>
                </c:pt>
                <c:pt idx="1">
                  <c:v>69.739999999999995</c:v>
                </c:pt>
                <c:pt idx="2">
                  <c:v>68.209999999999994</c:v>
                </c:pt>
                <c:pt idx="3">
                  <c:v>74.040000000000006</c:v>
                </c:pt>
                <c:pt idx="4">
                  <c:v>80.58</c:v>
                </c:pt>
              </c:numCache>
            </c:numRef>
          </c:val>
          <c:smooth val="0"/>
          <c:extLst xmlns:c16r2="http://schemas.microsoft.com/office/drawing/2015/06/chart">
            <c:ext xmlns:c16="http://schemas.microsoft.com/office/drawing/2014/chart" uri="{C3380CC4-5D6E-409C-BE32-E72D297353CC}">
              <c16:uniqueId val="{00000001-C516-43F5-BDD9-B4163F76DE85}"/>
            </c:ext>
          </c:extLst>
        </c:ser>
        <c:dLbls>
          <c:showLegendKey val="0"/>
          <c:showVal val="0"/>
          <c:showCatName val="0"/>
          <c:showSerName val="0"/>
          <c:showPercent val="0"/>
          <c:showBubbleSize val="0"/>
        </c:dLbls>
        <c:marker val="1"/>
        <c:smooth val="0"/>
        <c:axId val="397994896"/>
        <c:axId val="397995288"/>
      </c:lineChart>
      <c:dateAx>
        <c:axId val="397994896"/>
        <c:scaling>
          <c:orientation val="minMax"/>
        </c:scaling>
        <c:delete val="1"/>
        <c:axPos val="b"/>
        <c:numFmt formatCode="ge" sourceLinked="1"/>
        <c:majorTickMark val="none"/>
        <c:minorTickMark val="none"/>
        <c:tickLblPos val="none"/>
        <c:crossAx val="397995288"/>
        <c:crosses val="autoZero"/>
        <c:auto val="1"/>
        <c:lblOffset val="100"/>
        <c:baseTimeUnit val="years"/>
      </c:dateAx>
      <c:valAx>
        <c:axId val="39799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99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304.14</c:v>
                </c:pt>
                <c:pt idx="1">
                  <c:v>333.88</c:v>
                </c:pt>
                <c:pt idx="2">
                  <c:v>217.88</c:v>
                </c:pt>
                <c:pt idx="3">
                  <c:v>275.68</c:v>
                </c:pt>
                <c:pt idx="4">
                  <c:v>224.34</c:v>
                </c:pt>
              </c:numCache>
            </c:numRef>
          </c:val>
          <c:extLst xmlns:c16r2="http://schemas.microsoft.com/office/drawing/2015/06/chart">
            <c:ext xmlns:c16="http://schemas.microsoft.com/office/drawing/2014/chart" uri="{C3380CC4-5D6E-409C-BE32-E72D297353CC}">
              <c16:uniqueId val="{00000000-591F-4DC1-93E0-2E885CD6C055}"/>
            </c:ext>
          </c:extLst>
        </c:ser>
        <c:dLbls>
          <c:showLegendKey val="0"/>
          <c:showVal val="0"/>
          <c:showCatName val="0"/>
          <c:showSerName val="0"/>
          <c:showPercent val="0"/>
          <c:showBubbleSize val="0"/>
        </c:dLbls>
        <c:gapWidth val="150"/>
        <c:axId val="396864624"/>
        <c:axId val="39799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247.43</c:v>
                </c:pt>
                <c:pt idx="1">
                  <c:v>248.89</c:v>
                </c:pt>
                <c:pt idx="2">
                  <c:v>250.84</c:v>
                </c:pt>
                <c:pt idx="3">
                  <c:v>235.61</c:v>
                </c:pt>
                <c:pt idx="4">
                  <c:v>216.21</c:v>
                </c:pt>
              </c:numCache>
            </c:numRef>
          </c:val>
          <c:smooth val="0"/>
          <c:extLst xmlns:c16r2="http://schemas.microsoft.com/office/drawing/2015/06/chart">
            <c:ext xmlns:c16="http://schemas.microsoft.com/office/drawing/2014/chart" uri="{C3380CC4-5D6E-409C-BE32-E72D297353CC}">
              <c16:uniqueId val="{00000001-591F-4DC1-93E0-2E885CD6C055}"/>
            </c:ext>
          </c:extLst>
        </c:ser>
        <c:dLbls>
          <c:showLegendKey val="0"/>
          <c:showVal val="0"/>
          <c:showCatName val="0"/>
          <c:showSerName val="0"/>
          <c:showPercent val="0"/>
          <c:showBubbleSize val="0"/>
        </c:dLbls>
        <c:marker val="1"/>
        <c:smooth val="0"/>
        <c:axId val="396864624"/>
        <c:axId val="397996464"/>
      </c:lineChart>
      <c:dateAx>
        <c:axId val="396864624"/>
        <c:scaling>
          <c:orientation val="minMax"/>
        </c:scaling>
        <c:delete val="1"/>
        <c:axPos val="b"/>
        <c:numFmt formatCode="ge" sourceLinked="1"/>
        <c:majorTickMark val="none"/>
        <c:minorTickMark val="none"/>
        <c:tickLblPos val="none"/>
        <c:crossAx val="397996464"/>
        <c:crosses val="autoZero"/>
        <c:auto val="1"/>
        <c:lblOffset val="100"/>
        <c:baseTimeUnit val="years"/>
      </c:dateAx>
      <c:valAx>
        <c:axId val="39799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86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L28"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北海道　雄武町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Cd2</v>
      </c>
      <c r="X8" s="47"/>
      <c r="Y8" s="47"/>
      <c r="Z8" s="47"/>
      <c r="AA8" s="47"/>
      <c r="AB8" s="47"/>
      <c r="AC8" s="47"/>
      <c r="AD8" s="48" t="str">
        <f>データ!$M$6</f>
        <v>非設置</v>
      </c>
      <c r="AE8" s="48"/>
      <c r="AF8" s="48"/>
      <c r="AG8" s="48"/>
      <c r="AH8" s="48"/>
      <c r="AI8" s="48"/>
      <c r="AJ8" s="48"/>
      <c r="AK8" s="3"/>
      <c r="AL8" s="49">
        <f>データ!S6</f>
        <v>4508</v>
      </c>
      <c r="AM8" s="49"/>
      <c r="AN8" s="49"/>
      <c r="AO8" s="49"/>
      <c r="AP8" s="49"/>
      <c r="AQ8" s="49"/>
      <c r="AR8" s="49"/>
      <c r="AS8" s="49"/>
      <c r="AT8" s="44">
        <f>データ!T6</f>
        <v>636.89</v>
      </c>
      <c r="AU8" s="44"/>
      <c r="AV8" s="44"/>
      <c r="AW8" s="44"/>
      <c r="AX8" s="44"/>
      <c r="AY8" s="44"/>
      <c r="AZ8" s="44"/>
      <c r="BA8" s="44"/>
      <c r="BB8" s="44">
        <f>データ!U6</f>
        <v>7.08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75.98</v>
      </c>
      <c r="Q10" s="44"/>
      <c r="R10" s="44"/>
      <c r="S10" s="44"/>
      <c r="T10" s="44"/>
      <c r="U10" s="44"/>
      <c r="V10" s="44"/>
      <c r="W10" s="44">
        <f>データ!Q6</f>
        <v>81.010000000000005</v>
      </c>
      <c r="X10" s="44"/>
      <c r="Y10" s="44"/>
      <c r="Z10" s="44"/>
      <c r="AA10" s="44"/>
      <c r="AB10" s="44"/>
      <c r="AC10" s="44"/>
      <c r="AD10" s="49">
        <f>データ!R6</f>
        <v>3530</v>
      </c>
      <c r="AE10" s="49"/>
      <c r="AF10" s="49"/>
      <c r="AG10" s="49"/>
      <c r="AH10" s="49"/>
      <c r="AI10" s="49"/>
      <c r="AJ10" s="49"/>
      <c r="AK10" s="2"/>
      <c r="AL10" s="49">
        <f>データ!V6</f>
        <v>3439</v>
      </c>
      <c r="AM10" s="49"/>
      <c r="AN10" s="49"/>
      <c r="AO10" s="49"/>
      <c r="AP10" s="49"/>
      <c r="AQ10" s="49"/>
      <c r="AR10" s="49"/>
      <c r="AS10" s="49"/>
      <c r="AT10" s="44">
        <f>データ!W6</f>
        <v>1.72</v>
      </c>
      <c r="AU10" s="44"/>
      <c r="AV10" s="44"/>
      <c r="AW10" s="44"/>
      <c r="AX10" s="44"/>
      <c r="AY10" s="44"/>
      <c r="AZ10" s="44"/>
      <c r="BA10" s="44"/>
      <c r="BB10" s="44">
        <f>データ!X6</f>
        <v>1999.42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fPLZTy6TiLhDl+e1Ao7DDR/yhs7CS2yDJOaqsSZb2D9QKxQz7UqQQv/jPfJV3Hu8949G3WYtdlRmMxKcX9J3Zw==" saltValue="aRly4RzlKOKVtXUqYJ3cA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15636</v>
      </c>
      <c r="D6" s="32">
        <f t="shared" si="3"/>
        <v>47</v>
      </c>
      <c r="E6" s="32">
        <f t="shared" si="3"/>
        <v>17</v>
      </c>
      <c r="F6" s="32">
        <f t="shared" si="3"/>
        <v>1</v>
      </c>
      <c r="G6" s="32">
        <f t="shared" si="3"/>
        <v>0</v>
      </c>
      <c r="H6" s="32" t="str">
        <f t="shared" si="3"/>
        <v>北海道　雄武町</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75.98</v>
      </c>
      <c r="Q6" s="33">
        <f t="shared" si="3"/>
        <v>81.010000000000005</v>
      </c>
      <c r="R6" s="33">
        <f t="shared" si="3"/>
        <v>3530</v>
      </c>
      <c r="S6" s="33">
        <f t="shared" si="3"/>
        <v>4508</v>
      </c>
      <c r="T6" s="33">
        <f t="shared" si="3"/>
        <v>636.89</v>
      </c>
      <c r="U6" s="33">
        <f t="shared" si="3"/>
        <v>7.08</v>
      </c>
      <c r="V6" s="33">
        <f t="shared" si="3"/>
        <v>3439</v>
      </c>
      <c r="W6" s="33">
        <f t="shared" si="3"/>
        <v>1.72</v>
      </c>
      <c r="X6" s="33">
        <f t="shared" si="3"/>
        <v>1999.42</v>
      </c>
      <c r="Y6" s="34">
        <f>IF(Y7="",NA(),Y7)</f>
        <v>85.08</v>
      </c>
      <c r="Z6" s="34">
        <f t="shared" ref="Z6:AH6" si="4">IF(Z7="",NA(),Z7)</f>
        <v>81.069999999999993</v>
      </c>
      <c r="AA6" s="34">
        <f t="shared" si="4"/>
        <v>96.24</v>
      </c>
      <c r="AB6" s="34">
        <f t="shared" si="4"/>
        <v>99.88</v>
      </c>
      <c r="AC6" s="34">
        <f t="shared" si="4"/>
        <v>109.08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975.26</v>
      </c>
      <c r="BG6" s="34">
        <f t="shared" ref="BG6:BO6" si="7">IF(BG7="",NA(),BG7)</f>
        <v>919.09</v>
      </c>
      <c r="BH6" s="34">
        <f t="shared" si="7"/>
        <v>767.42</v>
      </c>
      <c r="BI6" s="33">
        <f t="shared" si="7"/>
        <v>0</v>
      </c>
      <c r="BJ6" s="33">
        <f t="shared" si="7"/>
        <v>0</v>
      </c>
      <c r="BK6" s="34">
        <f t="shared" si="7"/>
        <v>1306.92</v>
      </c>
      <c r="BL6" s="34">
        <f t="shared" si="7"/>
        <v>1203.71</v>
      </c>
      <c r="BM6" s="34">
        <f t="shared" si="7"/>
        <v>1162.3599999999999</v>
      </c>
      <c r="BN6" s="34">
        <f t="shared" si="7"/>
        <v>1047.6500000000001</v>
      </c>
      <c r="BO6" s="34">
        <f t="shared" si="7"/>
        <v>1124.26</v>
      </c>
      <c r="BP6" s="33" t="str">
        <f>IF(BP7="","",IF(BP7="-","【-】","【"&amp;SUBSTITUTE(TEXT(BP7,"#,##0.00"),"-","△")&amp;"】"))</f>
        <v>【707.33】</v>
      </c>
      <c r="BQ6" s="34">
        <f>IF(BQ7="",NA(),BQ7)</f>
        <v>61.32</v>
      </c>
      <c r="BR6" s="34">
        <f t="shared" ref="BR6:BZ6" si="8">IF(BR7="",NA(),BR7)</f>
        <v>57.65</v>
      </c>
      <c r="BS6" s="34">
        <f t="shared" si="8"/>
        <v>88.38</v>
      </c>
      <c r="BT6" s="34">
        <f t="shared" si="8"/>
        <v>70.05</v>
      </c>
      <c r="BU6" s="34">
        <f t="shared" si="8"/>
        <v>85.51</v>
      </c>
      <c r="BV6" s="34">
        <f t="shared" si="8"/>
        <v>68.510000000000005</v>
      </c>
      <c r="BW6" s="34">
        <f t="shared" si="8"/>
        <v>69.739999999999995</v>
      </c>
      <c r="BX6" s="34">
        <f t="shared" si="8"/>
        <v>68.209999999999994</v>
      </c>
      <c r="BY6" s="34">
        <f t="shared" si="8"/>
        <v>74.040000000000006</v>
      </c>
      <c r="BZ6" s="34">
        <f t="shared" si="8"/>
        <v>80.58</v>
      </c>
      <c r="CA6" s="33" t="str">
        <f>IF(CA7="","",IF(CA7="-","【-】","【"&amp;SUBSTITUTE(TEXT(CA7,"#,##0.00"),"-","△")&amp;"】"))</f>
        <v>【101.26】</v>
      </c>
      <c r="CB6" s="34">
        <f>IF(CB7="",NA(),CB7)</f>
        <v>304.14</v>
      </c>
      <c r="CC6" s="34">
        <f t="shared" ref="CC6:CK6" si="9">IF(CC7="",NA(),CC7)</f>
        <v>333.88</v>
      </c>
      <c r="CD6" s="34">
        <f t="shared" si="9"/>
        <v>217.88</v>
      </c>
      <c r="CE6" s="34">
        <f t="shared" si="9"/>
        <v>275.68</v>
      </c>
      <c r="CF6" s="34">
        <f t="shared" si="9"/>
        <v>224.34</v>
      </c>
      <c r="CG6" s="34">
        <f t="shared" si="9"/>
        <v>247.43</v>
      </c>
      <c r="CH6" s="34">
        <f t="shared" si="9"/>
        <v>248.89</v>
      </c>
      <c r="CI6" s="34">
        <f t="shared" si="9"/>
        <v>250.84</v>
      </c>
      <c r="CJ6" s="34">
        <f t="shared" si="9"/>
        <v>235.61</v>
      </c>
      <c r="CK6" s="34">
        <f t="shared" si="9"/>
        <v>216.21</v>
      </c>
      <c r="CL6" s="33" t="str">
        <f>IF(CL7="","",IF(CL7="-","【-】","【"&amp;SUBSTITUTE(TEXT(CL7,"#,##0.00"),"-","△")&amp;"】"))</f>
        <v>【136.39】</v>
      </c>
      <c r="CM6" s="34">
        <f>IF(CM7="",NA(),CM7)</f>
        <v>38.26</v>
      </c>
      <c r="CN6" s="34">
        <f t="shared" ref="CN6:CV6" si="10">IF(CN7="",NA(),CN7)</f>
        <v>33.17</v>
      </c>
      <c r="CO6" s="34">
        <f t="shared" si="10"/>
        <v>33.26</v>
      </c>
      <c r="CP6" s="34">
        <f t="shared" si="10"/>
        <v>38.83</v>
      </c>
      <c r="CQ6" s="34">
        <f t="shared" si="10"/>
        <v>38.26</v>
      </c>
      <c r="CR6" s="34">
        <f t="shared" si="10"/>
        <v>50.32</v>
      </c>
      <c r="CS6" s="34">
        <f t="shared" si="10"/>
        <v>49.89</v>
      </c>
      <c r="CT6" s="34">
        <f t="shared" si="10"/>
        <v>49.39</v>
      </c>
      <c r="CU6" s="34">
        <f t="shared" si="10"/>
        <v>49.25</v>
      </c>
      <c r="CV6" s="34">
        <f t="shared" si="10"/>
        <v>50.24</v>
      </c>
      <c r="CW6" s="33" t="str">
        <f>IF(CW7="","",IF(CW7="-","【-】","【"&amp;SUBSTITUTE(TEXT(CW7,"#,##0.00"),"-","△")&amp;"】"))</f>
        <v>【60.13】</v>
      </c>
      <c r="CX6" s="34">
        <f>IF(CX7="",NA(),CX7)</f>
        <v>84.9</v>
      </c>
      <c r="CY6" s="34">
        <f t="shared" ref="CY6:DG6" si="11">IF(CY7="",NA(),CY7)</f>
        <v>86.12</v>
      </c>
      <c r="CZ6" s="34">
        <f t="shared" si="11"/>
        <v>86.09</v>
      </c>
      <c r="DA6" s="34">
        <f t="shared" si="11"/>
        <v>85.43</v>
      </c>
      <c r="DB6" s="34">
        <f t="shared" si="11"/>
        <v>85.93</v>
      </c>
      <c r="DC6" s="34">
        <f t="shared" si="11"/>
        <v>84.57</v>
      </c>
      <c r="DD6" s="34">
        <f t="shared" si="11"/>
        <v>84.73</v>
      </c>
      <c r="DE6" s="34">
        <f t="shared" si="11"/>
        <v>83.96</v>
      </c>
      <c r="DF6" s="34">
        <f t="shared" si="11"/>
        <v>84.12</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0.03</v>
      </c>
      <c r="EL6" s="34">
        <f t="shared" si="14"/>
        <v>0.15</v>
      </c>
      <c r="EM6" s="34">
        <f t="shared" si="14"/>
        <v>0.1</v>
      </c>
      <c r="EN6" s="34">
        <f t="shared" si="14"/>
        <v>0.13</v>
      </c>
      <c r="EO6" s="33" t="str">
        <f>IF(EO7="","",IF(EO7="-","【-】","【"&amp;SUBSTITUTE(TEXT(EO7,"#,##0.00"),"-","△")&amp;"】"))</f>
        <v>【0.23】</v>
      </c>
    </row>
    <row r="7" spans="1:145" s="35" customFormat="1" x14ac:dyDescent="0.15">
      <c r="A7" s="27"/>
      <c r="B7" s="36">
        <v>2017</v>
      </c>
      <c r="C7" s="36">
        <v>15636</v>
      </c>
      <c r="D7" s="36">
        <v>47</v>
      </c>
      <c r="E7" s="36">
        <v>17</v>
      </c>
      <c r="F7" s="36">
        <v>1</v>
      </c>
      <c r="G7" s="36">
        <v>0</v>
      </c>
      <c r="H7" s="36" t="s">
        <v>110</v>
      </c>
      <c r="I7" s="36" t="s">
        <v>111</v>
      </c>
      <c r="J7" s="36" t="s">
        <v>112</v>
      </c>
      <c r="K7" s="36" t="s">
        <v>113</v>
      </c>
      <c r="L7" s="36" t="s">
        <v>114</v>
      </c>
      <c r="M7" s="36" t="s">
        <v>115</v>
      </c>
      <c r="N7" s="37" t="s">
        <v>116</v>
      </c>
      <c r="O7" s="37" t="s">
        <v>117</v>
      </c>
      <c r="P7" s="37">
        <v>75.98</v>
      </c>
      <c r="Q7" s="37">
        <v>81.010000000000005</v>
      </c>
      <c r="R7" s="37">
        <v>3530</v>
      </c>
      <c r="S7" s="37">
        <v>4508</v>
      </c>
      <c r="T7" s="37">
        <v>636.89</v>
      </c>
      <c r="U7" s="37">
        <v>7.08</v>
      </c>
      <c r="V7" s="37">
        <v>3439</v>
      </c>
      <c r="W7" s="37">
        <v>1.72</v>
      </c>
      <c r="X7" s="37">
        <v>1999.42</v>
      </c>
      <c r="Y7" s="37">
        <v>85.08</v>
      </c>
      <c r="Z7" s="37">
        <v>81.069999999999993</v>
      </c>
      <c r="AA7" s="37">
        <v>96.24</v>
      </c>
      <c r="AB7" s="37">
        <v>99.88</v>
      </c>
      <c r="AC7" s="37">
        <v>109.08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975.26</v>
      </c>
      <c r="BG7" s="37">
        <v>919.09</v>
      </c>
      <c r="BH7" s="37">
        <v>767.42</v>
      </c>
      <c r="BI7" s="37">
        <v>0</v>
      </c>
      <c r="BJ7" s="37">
        <v>0</v>
      </c>
      <c r="BK7" s="37">
        <v>1306.92</v>
      </c>
      <c r="BL7" s="37">
        <v>1203.71</v>
      </c>
      <c r="BM7" s="37">
        <v>1162.3599999999999</v>
      </c>
      <c r="BN7" s="37">
        <v>1047.6500000000001</v>
      </c>
      <c r="BO7" s="37">
        <v>1124.26</v>
      </c>
      <c r="BP7" s="37">
        <v>707.33</v>
      </c>
      <c r="BQ7" s="37">
        <v>61.32</v>
      </c>
      <c r="BR7" s="37">
        <v>57.65</v>
      </c>
      <c r="BS7" s="37">
        <v>88.38</v>
      </c>
      <c r="BT7" s="37">
        <v>70.05</v>
      </c>
      <c r="BU7" s="37">
        <v>85.51</v>
      </c>
      <c r="BV7" s="37">
        <v>68.510000000000005</v>
      </c>
      <c r="BW7" s="37">
        <v>69.739999999999995</v>
      </c>
      <c r="BX7" s="37">
        <v>68.209999999999994</v>
      </c>
      <c r="BY7" s="37">
        <v>74.040000000000006</v>
      </c>
      <c r="BZ7" s="37">
        <v>80.58</v>
      </c>
      <c r="CA7" s="37">
        <v>101.26</v>
      </c>
      <c r="CB7" s="37">
        <v>304.14</v>
      </c>
      <c r="CC7" s="37">
        <v>333.88</v>
      </c>
      <c r="CD7" s="37">
        <v>217.88</v>
      </c>
      <c r="CE7" s="37">
        <v>275.68</v>
      </c>
      <c r="CF7" s="37">
        <v>224.34</v>
      </c>
      <c r="CG7" s="37">
        <v>247.43</v>
      </c>
      <c r="CH7" s="37">
        <v>248.89</v>
      </c>
      <c r="CI7" s="37">
        <v>250.84</v>
      </c>
      <c r="CJ7" s="37">
        <v>235.61</v>
      </c>
      <c r="CK7" s="37">
        <v>216.21</v>
      </c>
      <c r="CL7" s="37">
        <v>136.38999999999999</v>
      </c>
      <c r="CM7" s="37">
        <v>38.26</v>
      </c>
      <c r="CN7" s="37">
        <v>33.17</v>
      </c>
      <c r="CO7" s="37">
        <v>33.26</v>
      </c>
      <c r="CP7" s="37">
        <v>38.83</v>
      </c>
      <c r="CQ7" s="37">
        <v>38.26</v>
      </c>
      <c r="CR7" s="37">
        <v>50.32</v>
      </c>
      <c r="CS7" s="37">
        <v>49.89</v>
      </c>
      <c r="CT7" s="37">
        <v>49.39</v>
      </c>
      <c r="CU7" s="37">
        <v>49.25</v>
      </c>
      <c r="CV7" s="37">
        <v>50.24</v>
      </c>
      <c r="CW7" s="37">
        <v>60.13</v>
      </c>
      <c r="CX7" s="37">
        <v>84.9</v>
      </c>
      <c r="CY7" s="37">
        <v>86.12</v>
      </c>
      <c r="CZ7" s="37">
        <v>86.09</v>
      </c>
      <c r="DA7" s="37">
        <v>85.43</v>
      </c>
      <c r="DB7" s="37">
        <v>85.93</v>
      </c>
      <c r="DC7" s="37">
        <v>84.57</v>
      </c>
      <c r="DD7" s="37">
        <v>84.73</v>
      </c>
      <c r="DE7" s="37">
        <v>83.96</v>
      </c>
      <c r="DF7" s="37">
        <v>84.12</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0.03</v>
      </c>
      <c r="EL7" s="37">
        <v>0.15</v>
      </c>
      <c r="EM7" s="37">
        <v>0.1</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kensetsu02 </cp:lastModifiedBy>
  <cp:lastPrinted>2019-01-18T07:59:07Z</cp:lastPrinted>
  <dcterms:created xsi:type="dcterms:W3CDTF">2018-12-03T08:58:33Z</dcterms:created>
  <dcterms:modified xsi:type="dcterms:W3CDTF">2019-01-23T04:51:57Z</dcterms:modified>
  <cp:category/>
</cp:coreProperties>
</file>