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建設水道課\200_水道業務係\経営比較分析表の分析、公表\平成29年度決算\"/>
    </mc:Choice>
  </mc:AlternateContent>
  <workbookProtection workbookAlgorithmName="SHA-512" workbookHashValue="UgGu3nIuulnlQhsH3ZTpYucxI/ciNyCaxDPrcvHR7gOMUsjWzdzLdvEyqtU6iBcFZBpRYxk62+RL9tlZYy1zdQ==" workbookSaltValue="NriNtVpJRIeq6HMYI1F16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<sst xmlns="http://schemas.openxmlformats.org/spreadsheetml/2006/main" count="237" uniqueCount="124">
  <si>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</si>
  <si>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</si>
  <si>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</si>
  <si>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</si>
  <si>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</si>
  <si>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</si>
  <si>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</si>
  <si>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</si>
  <si>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</si>
  <si>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</si>
  <si>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</si>
  <si>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</si>
  <si>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</si>
  <si>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</si>
  <si>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</si>
  <si>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</si>
  <si>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</si>
  <si>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</si>
  <si>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</si>
  <si>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</si>
  <si>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</si>
  <si>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</si>
  <si>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</si>
  <si>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</si>
  <si>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</si>
  <si>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</si>
  <si>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</si>
  <si>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</si>
  <si>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</si>
  <si>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</si>
  <si>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</si>
  <si>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</si>
  <si>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</si>
  <si>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</si>
  <si>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</si>
  <si>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</si>
  <si>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</si>
  <si>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</si>
  <si>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</si>
  <si>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</si>
  <si>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</si>
  <si>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</si>
  <si>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</si>
  <si>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</si>
  <si>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</si>
  <si>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</si>
  <si>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</si>
  <si>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</si>
  <si>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</si>
  <si>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</si>
  <si>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</si>
  <si>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</si>
  <si>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</si>
  <si>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</si>
  <si>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</si>
  <si>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</si>
  <si>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</si>
  <si>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</si>
  <si>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</si>
  <si>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</si>
  <si>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</si>
  <si>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</si>
  <si>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</si>
  <si>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</si>
  <si>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</si>
  <si>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</si>
  <si>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</si>
  <si>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</si>
  <si>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</si>
  <si>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</si>
  <si>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</si>
  <si>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</si>
  <si>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</si>
  <si>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</si>
  <si>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</si>
  <si>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</si>
  <si>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</si>
  <si>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</si>
  <si>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</si>
  <si>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</si>
  <si>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</si>
  <si>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</si>
  <si>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</si>
  <si>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</si>
  <si>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</si>
  <si>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</si>
  <si>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</si>
  <si>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</si>
  <si>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</si>
  <si>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</si>
  <si>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</si>
  <si>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</si>
  <si>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</si>
  <si>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</si>
  <si>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</si>
  <si>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</si>
  <si>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</si>
  <si>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</si>
  <si>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</si>
  <si>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</si>
  <si>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</si>
  <si>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</si>
  <si>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</si>
  <si>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</si>
  <si>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</si>
  <si>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</si>
  <si>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</si>
  <si>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</si>
  <si>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</si>
  <si>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</si>
  <si>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</si>
  <si>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</si>
  <si>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</si>
  <si>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</si>
  <si>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</si>
  <si>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</si>
  <si>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</si>
  <si>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</si>
  <si>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</si>
  <si>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</si>
  <si>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</si>
  <si>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や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
　平成29年度に策定した経営戦略に基づき、更なる経営基盤の強化に努めていく。</t>
    <rPh sb="6" eb="8">
      <t>シヨウ</t>
    </rPh>
    <rPh sb="8" eb="10">
      <t>スイリョウ</t>
    </rPh>
    <rPh sb="117" eb="119">
      <t>サクテイ</t>
    </rPh>
    <rPh sb="126" eb="127">
      <t>モト</t>
    </rPh>
    <rPh sb="141" eb="142">
      <t>ツト</t>
    </rPh>
    <phoneticPr fontId="4"/>
  </si>
  <si>
    <t>③管路更新率
　平成26年度から進めている老朽配水管更新事業について、一部完了により平成29年度は、更新率が大きく伸びている。
　今後も国庫補助を利用し、過大投資を避け、経営状況を見ながら進めていくことが重要である。</t>
    <rPh sb="8" eb="10">
      <t>ヘイセイ</t>
    </rPh>
    <rPh sb="12" eb="13">
      <t>ネン</t>
    </rPh>
    <rPh sb="13" eb="14">
      <t>ド</t>
    </rPh>
    <rPh sb="16" eb="17">
      <t>スス</t>
    </rPh>
    <rPh sb="28" eb="30">
      <t>ジギョウ</t>
    </rPh>
    <rPh sb="35" eb="37">
      <t>イチブ</t>
    </rPh>
    <rPh sb="37" eb="39">
      <t>カンリョウ</t>
    </rPh>
    <rPh sb="42" eb="44">
      <t>ヘイセイ</t>
    </rPh>
    <rPh sb="46" eb="47">
      <t>ネン</t>
    </rPh>
    <rPh sb="47" eb="48">
      <t>ド</t>
    </rPh>
    <rPh sb="50" eb="52">
      <t>コウシン</t>
    </rPh>
    <rPh sb="52" eb="53">
      <t>リツ</t>
    </rPh>
    <rPh sb="54" eb="55">
      <t>オオ</t>
    </rPh>
    <rPh sb="57" eb="58">
      <t>ノ</t>
    </rPh>
    <rPh sb="65" eb="67">
      <t>コンゴ</t>
    </rPh>
    <rPh sb="68" eb="70">
      <t>コッコ</t>
    </rPh>
    <rPh sb="70" eb="72">
      <t>ホジョ</t>
    </rPh>
    <rPh sb="73" eb="75">
      <t>リヨウ</t>
    </rPh>
    <phoneticPr fontId="4"/>
  </si>
  <si>
    <t>①形状的収支比率
　総収益は総費用を上回っている状況にあるが、地方債償還金の財源は一般会計からの繰入金に依存している状況にある。
④企業債残高対給水収益比率
　類似団体平均や全国平均を下回っている状況であり、平成27年度以降減少傾向にあるため、比較的良好な状況にあると考えられる。
　ただし、老朽配水管更新等の投資は継続していくことから、できる限り毎年の企業債借入を償還額の範囲内に留め、比率の更なる減少に努めていく。
⑤料金回収率、⑥給水原価
　給水人口の減少や工場用水量の減少に伴い料金収入が減少傾向にある。
　また、維持管理費が地理的な要素もあり高額であるため、給水原価の減少は困難であり、類似団体平均や全国平均を上回っている状況である。
⑦施設利用率、⑧有収率
　有収率は、継続的な漏水調査による修繕が効果を表してきており、上昇傾向にある。
　これを維持していくため、引き続き、漏水調査による修繕を実施していく。
　しかしながら、有収率向上に伴い配水量が減少しており施設利用率は減少傾向にある。
　また、配水区域が広大なことから施設統合は困難である。</t>
    <rPh sb="1" eb="4">
      <t>ケイジョウテキ</t>
    </rPh>
    <rPh sb="4" eb="6">
      <t>シュウシ</t>
    </rPh>
    <rPh sb="6" eb="8">
      <t>ヒリツ</t>
    </rPh>
    <rPh sb="14" eb="17">
      <t>ソウヒヨウ</t>
    </rPh>
    <rPh sb="18" eb="20">
      <t>ウワマワ</t>
    </rPh>
    <rPh sb="24" eb="26">
      <t>ジョウキョウ</t>
    </rPh>
    <rPh sb="31" eb="34">
      <t>チホウサイ</t>
    </rPh>
    <rPh sb="34" eb="37">
      <t>ショウカンキン</t>
    </rPh>
    <rPh sb="38" eb="40">
      <t>ザイゲン</t>
    </rPh>
    <rPh sb="41" eb="43">
      <t>イッパン</t>
    </rPh>
    <rPh sb="43" eb="45">
      <t>カイケイ</t>
    </rPh>
    <rPh sb="48" eb="50">
      <t>クリイレ</t>
    </rPh>
    <rPh sb="50" eb="51">
      <t>キン</t>
    </rPh>
    <rPh sb="52" eb="54">
      <t>イゾン</t>
    </rPh>
    <rPh sb="58" eb="60">
      <t>ジョウキョウ</t>
    </rPh>
    <rPh sb="213" eb="215">
      <t>リョウキン</t>
    </rPh>
    <rPh sb="215" eb="217">
      <t>カイシュウ</t>
    </rPh>
    <rPh sb="217" eb="218">
      <t>リツ</t>
    </rPh>
    <rPh sb="220" eb="222">
      <t>キュウスイ</t>
    </rPh>
    <rPh sb="222" eb="224">
      <t>ゲンカ</t>
    </rPh>
    <rPh sb="245" eb="247">
      <t>リョウキン</t>
    </rPh>
    <rPh sb="247" eb="249">
      <t>シュウニュウ</t>
    </rPh>
    <rPh sb="250" eb="252">
      <t>ゲンショウ</t>
    </rPh>
    <rPh sb="252" eb="254">
      <t>ケイコウ</t>
    </rPh>
    <rPh sb="263" eb="265">
      <t>イジ</t>
    </rPh>
    <rPh sb="265" eb="268">
      <t>カンリヒ</t>
    </rPh>
    <rPh sb="278" eb="280">
      <t>コウガク</t>
    </rPh>
    <rPh sb="286" eb="288">
      <t>キュウスイ</t>
    </rPh>
    <rPh sb="288" eb="290">
      <t>ゲンカ</t>
    </rPh>
    <rPh sb="291" eb="293">
      <t>ゲンショウ</t>
    </rPh>
    <rPh sb="294" eb="296">
      <t>コンナン</t>
    </rPh>
    <rPh sb="318" eb="320">
      <t>ジョウキョウ</t>
    </rPh>
    <rPh sb="334" eb="335">
      <t>ユウ</t>
    </rPh>
    <rPh sb="335" eb="337">
      <t>シュウリツ</t>
    </rPh>
    <rPh sb="339" eb="340">
      <t>ユウ</t>
    </rPh>
    <rPh sb="340" eb="342">
      <t>シュウリツ</t>
    </rPh>
    <rPh sb="422" eb="423">
      <t>ユウ</t>
    </rPh>
    <rPh sb="423" eb="425">
      <t>シュウリツ</t>
    </rPh>
    <rPh sb="425" eb="427">
      <t>コウジョウ</t>
    </rPh>
    <rPh sb="428" eb="429">
      <t>トモナ</t>
    </rPh>
    <rPh sb="430" eb="432">
      <t>ハイスイ</t>
    </rPh>
    <rPh sb="432" eb="433">
      <t>リョウ</t>
    </rPh>
    <rPh sb="434" eb="436">
      <t>ゲンショウ</t>
    </rPh>
    <rPh sb="440" eb="442">
      <t>シセツ</t>
    </rPh>
    <rPh sb="442" eb="445">
      <t>リヨウリツ</t>
    </rPh>
    <rPh sb="446" eb="448">
      <t>ゲンショウ</t>
    </rPh>
    <rPh sb="448" eb="450">
      <t>ケイコウ</t>
    </rPh>
    <rPh sb="459" eb="461">
      <t>ハイスイ</t>
    </rPh>
    <rPh sb="461" eb="463">
      <t>クイキ</t>
    </rPh>
    <rPh sb="464" eb="466">
      <t>コウダイ</t>
    </rPh>
    <rPh sb="471" eb="473">
      <t>シセツ</t>
    </rPh>
    <rPh sb="473" eb="475">
      <t>トウゴウ</t>
    </rPh>
    <rPh sb="476" eb="478">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</si>
</sst>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0.25</c:v>
                </c:pt>
                <c:pt idx="2" formatCode="#,##0.00;&quot;△&quot;#,##0.00">
                  <c:v>0</c:v>
                </c:pt>
                <c:pt idx="3">
                  <c:v>0.38</c:v>
                </c:pt>
                <c:pt idx="4">
                  <c:v>1.61</c:v>
                </c:pt>
              </c:numCache>
            </c:numRef>
          </c:val>
          <c:extLst xmlns:c16r2="http://schemas.microsoft.com/office/drawing/2015/06/chart">
            <c:ext xmlns:c16="http://schemas.microsoft.com/office/drawing/2014/chart" uri="{C3380CC4-5D6E-409C-BE32-E72D297353CC}">
              <c16:uniqueId val="{00000000-6091-4D7A-A8A9-9E4208E4567A}"/>
            </c:ext>
          </c:extLst>
        </c:ser>
        <c:dLbls>
          <c:showLegendKey val="0"/>
          <c:showVal val="0"/>
          <c:showCatName val="0"/>
          <c:showSerName val="0"/>
          <c:showPercent val="0"/>
          <c:showBubbleSize val="0"/>
        </c:dLbls>
        <c:gapWidth val="150"/>
        <c:axId val="784933296"/>
        <c:axId val="78493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6091-4D7A-A8A9-9E4208E4567A}"/>
            </c:ext>
          </c:extLst>
        </c:ser>
        <c:dLbls>
          <c:showLegendKey val="0"/>
          <c:showVal val="0"/>
          <c:showCatName val="0"/>
          <c:showSerName val="0"/>
          <c:showPercent val="0"/>
          <c:showBubbleSize val="0"/>
        </c:dLbls>
        <c:marker val="1"/>
        <c:smooth val="0"/>
        <c:axId val="784933296"/>
        <c:axId val="784933688"/>
      </c:lineChart>
      <c:dateAx>
        <c:axId val="784933296"/>
        <c:scaling>
          <c:orientation val="minMax"/>
        </c:scaling>
        <c:delete val="1"/>
        <c:axPos val="b"/>
        <c:numFmt formatCode="ge" sourceLinked="1"/>
        <c:majorTickMark val="none"/>
        <c:minorTickMark val="none"/>
        <c:tickLblPos val="none"/>
        <c:crossAx val="784933688"/>
        <c:crosses val="autoZero"/>
        <c:auto val="1"/>
        <c:lblOffset val="100"/>
        <c:baseTimeUnit val="years"/>
      </c:dateAx>
      <c:valAx>
        <c:axId val="78493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3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46.46</c:v>
                </c:pt>
                <c:pt idx="1">
                  <c:v>42.35</c:v>
                </c:pt>
                <c:pt idx="2">
                  <c:v>39.83</c:v>
                </c:pt>
                <c:pt idx="3">
                  <c:v>39.64</c:v>
                </c:pt>
                <c:pt idx="4">
                  <c:v>39.47</c:v>
                </c:pt>
              </c:numCache>
            </c:numRef>
          </c:val>
          <c:extLst xmlns:c16r2="http://schemas.microsoft.com/office/drawing/2015/06/chart">
            <c:ext xmlns:c16="http://schemas.microsoft.com/office/drawing/2014/chart" uri="{C3380CC4-5D6E-409C-BE32-E72D297353CC}">
              <c16:uniqueId val="{00000000-DEEB-4FE7-84F6-7433D46C3231}"/>
            </c:ext>
          </c:extLst>
        </c:ser>
        <c:dLbls>
          <c:showLegendKey val="0"/>
          <c:showVal val="0"/>
          <c:showCatName val="0"/>
          <c:showSerName val="0"/>
          <c:showPercent val="0"/>
          <c:showBubbleSize val="0"/>
        </c:dLbls>
        <c:gapWidth val="150"/>
        <c:axId val="777137960"/>
        <c:axId val="77713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DEEB-4FE7-84F6-7433D46C3231}"/>
            </c:ext>
          </c:extLst>
        </c:ser>
        <c:dLbls>
          <c:showLegendKey val="0"/>
          <c:showVal val="0"/>
          <c:showCatName val="0"/>
          <c:showSerName val="0"/>
          <c:showPercent val="0"/>
          <c:showBubbleSize val="0"/>
        </c:dLbls>
        <c:marker val="1"/>
        <c:smooth val="0"/>
        <c:axId val="777137960"/>
        <c:axId val="777138352"/>
      </c:lineChart>
      <c:dateAx>
        <c:axId val="777137960"/>
        <c:scaling>
          <c:orientation val="minMax"/>
        </c:scaling>
        <c:delete val="1"/>
        <c:axPos val="b"/>
        <c:numFmt formatCode="ge" sourceLinked="1"/>
        <c:majorTickMark val="none"/>
        <c:minorTickMark val="none"/>
        <c:tickLblPos val="none"/>
        <c:crossAx val="777138352"/>
        <c:crosses val="autoZero"/>
        <c:auto val="1"/>
        <c:lblOffset val="100"/>
        <c:baseTimeUnit val="years"/>
      </c:dateAx>
      <c:valAx>
        <c:axId val="7771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78.52</c:v>
                </c:pt>
                <c:pt idx="1">
                  <c:v>84.32</c:v>
                </c:pt>
                <c:pt idx="2">
                  <c:v>85.04</c:v>
                </c:pt>
                <c:pt idx="3">
                  <c:v>86.13</c:v>
                </c:pt>
                <c:pt idx="4">
                  <c:v>86.53</c:v>
                </c:pt>
              </c:numCache>
            </c:numRef>
          </c:val>
          <c:extLst xmlns:c16r2="http://schemas.microsoft.com/office/drawing/2015/06/chart">
            <c:ext xmlns:c16="http://schemas.microsoft.com/office/drawing/2014/chart" uri="{C3380CC4-5D6E-409C-BE32-E72D297353CC}">
              <c16:uniqueId val="{00000000-8A8C-4243-9F41-F0F174C924A4}"/>
            </c:ext>
          </c:extLst>
        </c:ser>
        <c:dLbls>
          <c:showLegendKey val="0"/>
          <c:showVal val="0"/>
          <c:showCatName val="0"/>
          <c:showSerName val="0"/>
          <c:showPercent val="0"/>
          <c:showBubbleSize val="0"/>
        </c:dLbls>
        <c:gapWidth val="150"/>
        <c:axId val="788227016"/>
        <c:axId val="7882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A8C-4243-9F41-F0F174C924A4}"/>
            </c:ext>
          </c:extLst>
        </c:ser>
        <c:dLbls>
          <c:showLegendKey val="0"/>
          <c:showVal val="0"/>
          <c:showCatName val="0"/>
          <c:showSerName val="0"/>
          <c:showPercent val="0"/>
          <c:showBubbleSize val="0"/>
        </c:dLbls>
        <c:marker val="1"/>
        <c:smooth val="0"/>
        <c:axId val="788227016"/>
        <c:axId val="788227408"/>
      </c:lineChart>
      <c:dateAx>
        <c:axId val="788227016"/>
        <c:scaling>
          <c:orientation val="minMax"/>
        </c:scaling>
        <c:delete val="1"/>
        <c:axPos val="b"/>
        <c:numFmt formatCode="ge" sourceLinked="1"/>
        <c:majorTickMark val="none"/>
        <c:minorTickMark val="none"/>
        <c:tickLblPos val="none"/>
        <c:crossAx val="788227408"/>
        <c:crosses val="autoZero"/>
        <c:auto val="1"/>
        <c:lblOffset val="100"/>
        <c:baseTimeUnit val="years"/>
      </c:dateAx>
      <c:valAx>
        <c:axId val="78822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81.790000000000006</c:v>
                </c:pt>
                <c:pt idx="1">
                  <c:v>82.81</c:v>
                </c:pt>
                <c:pt idx="2">
                  <c:v>76.45</c:v>
                </c:pt>
                <c:pt idx="3">
                  <c:v>78.03</c:v>
                </c:pt>
                <c:pt idx="4">
                  <c:v>72.95</c:v>
                </c:pt>
              </c:numCache>
            </c:numRef>
          </c:val>
          <c:extLst xmlns:c16r2="http://schemas.microsoft.com/office/drawing/2015/06/chart">
            <c:ext xmlns:c16="http://schemas.microsoft.com/office/drawing/2014/chart" uri="{C3380CC4-5D6E-409C-BE32-E72D297353CC}">
              <c16:uniqueId val="{00000000-43B4-49A3-95C8-B7037B84CB2C}"/>
            </c:ext>
          </c:extLst>
        </c:ser>
        <c:dLbls>
          <c:showLegendKey val="0"/>
          <c:showVal val="0"/>
          <c:showCatName val="0"/>
          <c:showSerName val="0"/>
          <c:showPercent val="0"/>
          <c:showBubbleSize val="0"/>
        </c:dLbls>
        <c:gapWidth val="150"/>
        <c:axId val="776088168"/>
        <c:axId val="7760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43B4-49A3-95C8-B7037B84CB2C}"/>
            </c:ext>
          </c:extLst>
        </c:ser>
        <c:dLbls>
          <c:showLegendKey val="0"/>
          <c:showVal val="0"/>
          <c:showCatName val="0"/>
          <c:showSerName val="0"/>
          <c:showPercent val="0"/>
          <c:showBubbleSize val="0"/>
        </c:dLbls>
        <c:marker val="1"/>
        <c:smooth val="0"/>
        <c:axId val="776088168"/>
        <c:axId val="776088560"/>
      </c:lineChart>
      <c:dateAx>
        <c:axId val="776088168"/>
        <c:scaling>
          <c:orientation val="minMax"/>
        </c:scaling>
        <c:delete val="1"/>
        <c:axPos val="b"/>
        <c:numFmt formatCode="ge" sourceLinked="1"/>
        <c:majorTickMark val="none"/>
        <c:minorTickMark val="none"/>
        <c:tickLblPos val="none"/>
        <c:crossAx val="776088560"/>
        <c:crosses val="autoZero"/>
        <c:auto val="1"/>
        <c:lblOffset val="100"/>
        <c:baseTimeUnit val="years"/>
      </c:dateAx>
      <c:valAx>
        <c:axId val="7760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08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62-40A4-97AD-FFEA0B935511}"/>
            </c:ext>
          </c:extLst>
        </c:ser>
        <c:dLbls>
          <c:showLegendKey val="0"/>
          <c:showVal val="0"/>
          <c:showCatName val="0"/>
          <c:showSerName val="0"/>
          <c:showPercent val="0"/>
          <c:showBubbleSize val="0"/>
        </c:dLbls>
        <c:gapWidth val="150"/>
        <c:axId val="667668904"/>
        <c:axId val="66766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62-40A4-97AD-FFEA0B935511}"/>
            </c:ext>
          </c:extLst>
        </c:ser>
        <c:dLbls>
          <c:showLegendKey val="0"/>
          <c:showVal val="0"/>
          <c:showCatName val="0"/>
          <c:showSerName val="0"/>
          <c:showPercent val="0"/>
          <c:showBubbleSize val="0"/>
        </c:dLbls>
        <c:marker val="1"/>
        <c:smooth val="0"/>
        <c:axId val="667668904"/>
        <c:axId val="667669296"/>
      </c:lineChart>
      <c:dateAx>
        <c:axId val="667668904"/>
        <c:scaling>
          <c:orientation val="minMax"/>
        </c:scaling>
        <c:delete val="1"/>
        <c:axPos val="b"/>
        <c:numFmt formatCode="ge" sourceLinked="1"/>
        <c:majorTickMark val="none"/>
        <c:minorTickMark val="none"/>
        <c:tickLblPos val="none"/>
        <c:crossAx val="667669296"/>
        <c:crosses val="autoZero"/>
        <c:auto val="1"/>
        <c:lblOffset val="100"/>
        <c:baseTimeUnit val="years"/>
      </c:dateAx>
      <c:valAx>
        <c:axId val="66766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66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29-438B-B5E5-FC49E1878BBD}"/>
            </c:ext>
          </c:extLst>
        </c:ser>
        <c:dLbls>
          <c:showLegendKey val="0"/>
          <c:showVal val="0"/>
          <c:showCatName val="0"/>
          <c:showSerName val="0"/>
          <c:showPercent val="0"/>
          <c:showBubbleSize val="0"/>
        </c:dLbls>
        <c:gapWidth val="150"/>
        <c:axId val="668394392"/>
        <c:axId val="6683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29-438B-B5E5-FC49E1878BBD}"/>
            </c:ext>
          </c:extLst>
        </c:ser>
        <c:dLbls>
          <c:showLegendKey val="0"/>
          <c:showVal val="0"/>
          <c:showCatName val="0"/>
          <c:showSerName val="0"/>
          <c:showPercent val="0"/>
          <c:showBubbleSize val="0"/>
        </c:dLbls>
        <c:marker val="1"/>
        <c:smooth val="0"/>
        <c:axId val="668394392"/>
        <c:axId val="668394784"/>
      </c:lineChart>
      <c:dateAx>
        <c:axId val="668394392"/>
        <c:scaling>
          <c:orientation val="minMax"/>
        </c:scaling>
        <c:delete val="1"/>
        <c:axPos val="b"/>
        <c:numFmt formatCode="ge" sourceLinked="1"/>
        <c:majorTickMark val="none"/>
        <c:minorTickMark val="none"/>
        <c:tickLblPos val="none"/>
        <c:crossAx val="668394784"/>
        <c:crosses val="autoZero"/>
        <c:auto val="1"/>
        <c:lblOffset val="100"/>
        <c:baseTimeUnit val="years"/>
      </c:dateAx>
      <c:valAx>
        <c:axId val="6683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9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B7-4F19-AB6B-C2600931CC75}"/>
            </c:ext>
          </c:extLst>
        </c:ser>
        <c:dLbls>
          <c:showLegendKey val="0"/>
          <c:showVal val="0"/>
          <c:showCatName val="0"/>
          <c:showSerName val="0"/>
          <c:showPercent val="0"/>
          <c:showBubbleSize val="0"/>
        </c:dLbls>
        <c:gapWidth val="150"/>
        <c:axId val="668395960"/>
        <c:axId val="7849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B7-4F19-AB6B-C2600931CC75}"/>
            </c:ext>
          </c:extLst>
        </c:ser>
        <c:dLbls>
          <c:showLegendKey val="0"/>
          <c:showVal val="0"/>
          <c:showCatName val="0"/>
          <c:showSerName val="0"/>
          <c:showPercent val="0"/>
          <c:showBubbleSize val="0"/>
        </c:dLbls>
        <c:marker val="1"/>
        <c:smooth val="0"/>
        <c:axId val="668395960"/>
        <c:axId val="784912000"/>
      </c:lineChart>
      <c:dateAx>
        <c:axId val="668395960"/>
        <c:scaling>
          <c:orientation val="minMax"/>
        </c:scaling>
        <c:delete val="1"/>
        <c:axPos val="b"/>
        <c:numFmt formatCode="ge" sourceLinked="1"/>
        <c:majorTickMark val="none"/>
        <c:minorTickMark val="none"/>
        <c:tickLblPos val="none"/>
        <c:crossAx val="784912000"/>
        <c:crosses val="autoZero"/>
        <c:auto val="1"/>
        <c:lblOffset val="100"/>
        <c:baseTimeUnit val="years"/>
      </c:dateAx>
      <c:valAx>
        <c:axId val="784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9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DD-48EA-A87A-E5628979FCCB}"/>
            </c:ext>
          </c:extLst>
        </c:ser>
        <c:dLbls>
          <c:showLegendKey val="0"/>
          <c:showVal val="0"/>
          <c:showCatName val="0"/>
          <c:showSerName val="0"/>
          <c:showPercent val="0"/>
          <c:showBubbleSize val="0"/>
        </c:dLbls>
        <c:gapWidth val="150"/>
        <c:axId val="784913176"/>
        <c:axId val="7849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DD-48EA-A87A-E5628979FCCB}"/>
            </c:ext>
          </c:extLst>
        </c:ser>
        <c:dLbls>
          <c:showLegendKey val="0"/>
          <c:showVal val="0"/>
          <c:showCatName val="0"/>
          <c:showSerName val="0"/>
          <c:showPercent val="0"/>
          <c:showBubbleSize val="0"/>
        </c:dLbls>
        <c:marker val="1"/>
        <c:smooth val="0"/>
        <c:axId val="784913176"/>
        <c:axId val="784913568"/>
      </c:lineChart>
      <c:dateAx>
        <c:axId val="784913176"/>
        <c:scaling>
          <c:orientation val="minMax"/>
        </c:scaling>
        <c:delete val="1"/>
        <c:axPos val="b"/>
        <c:numFmt formatCode="ge" sourceLinked="1"/>
        <c:majorTickMark val="none"/>
        <c:minorTickMark val="none"/>
        <c:tickLblPos val="none"/>
        <c:crossAx val="784913568"/>
        <c:crosses val="autoZero"/>
        <c:auto val="1"/>
        <c:lblOffset val="100"/>
        <c:baseTimeUnit val="years"/>
      </c:dateAx>
      <c:valAx>
        <c:axId val="7849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924.32</c:v>
                </c:pt>
                <c:pt idx="1">
                  <c:v>886.65</c:v>
                </c:pt>
                <c:pt idx="2">
                  <c:v>925.86</c:v>
                </c:pt>
                <c:pt idx="3">
                  <c:v>922.6</c:v>
                </c:pt>
                <c:pt idx="4">
                  <c:v>917.72</c:v>
                </c:pt>
              </c:numCache>
            </c:numRef>
          </c:val>
          <c:extLst xmlns:c16r2="http://schemas.microsoft.com/office/drawing/2015/06/chart">
            <c:ext xmlns:c16="http://schemas.microsoft.com/office/drawing/2014/chart" uri="{C3380CC4-5D6E-409C-BE32-E72D297353CC}">
              <c16:uniqueId val="{00000000-4A34-4620-8AD6-496B894FF8DE}"/>
            </c:ext>
          </c:extLst>
        </c:ser>
        <c:dLbls>
          <c:showLegendKey val="0"/>
          <c:showVal val="0"/>
          <c:showCatName val="0"/>
          <c:showSerName val="0"/>
          <c:showPercent val="0"/>
          <c:showBubbleSize val="0"/>
        </c:dLbls>
        <c:gapWidth val="150"/>
        <c:axId val="473945792"/>
        <c:axId val="47394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A34-4620-8AD6-496B894FF8DE}"/>
            </c:ext>
          </c:extLst>
        </c:ser>
        <c:dLbls>
          <c:showLegendKey val="0"/>
          <c:showVal val="0"/>
          <c:showCatName val="0"/>
          <c:showSerName val="0"/>
          <c:showPercent val="0"/>
          <c:showBubbleSize val="0"/>
        </c:dLbls>
        <c:marker val="1"/>
        <c:smooth val="0"/>
        <c:axId val="473945792"/>
        <c:axId val="473946184"/>
      </c:lineChart>
      <c:dateAx>
        <c:axId val="473945792"/>
        <c:scaling>
          <c:orientation val="minMax"/>
        </c:scaling>
        <c:delete val="1"/>
        <c:axPos val="b"/>
        <c:numFmt formatCode="ge" sourceLinked="1"/>
        <c:majorTickMark val="none"/>
        <c:minorTickMark val="none"/>
        <c:tickLblPos val="none"/>
        <c:crossAx val="473946184"/>
        <c:crosses val="autoZero"/>
        <c:auto val="1"/>
        <c:lblOffset val="100"/>
        <c:baseTimeUnit val="years"/>
      </c:dateAx>
      <c:valAx>
        <c:axId val="4739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68.56</c:v>
                </c:pt>
                <c:pt idx="1">
                  <c:v>68.41</c:v>
                </c:pt>
                <c:pt idx="2">
                  <c:v>64.95</c:v>
                </c:pt>
                <c:pt idx="3">
                  <c:v>68.17</c:v>
                </c:pt>
                <c:pt idx="4">
                  <c:v>66.459999999999994</c:v>
                </c:pt>
              </c:numCache>
            </c:numRef>
          </c:val>
          <c:extLst xmlns:c16r2="http://schemas.microsoft.com/office/drawing/2015/06/chart">
            <c:ext xmlns:c16="http://schemas.microsoft.com/office/drawing/2014/chart" uri="{C3380CC4-5D6E-409C-BE32-E72D297353CC}">
              <c16:uniqueId val="{00000000-3C5E-4E8D-B62D-88BBD5B206D7}"/>
            </c:ext>
          </c:extLst>
        </c:ser>
        <c:dLbls>
          <c:showLegendKey val="0"/>
          <c:showVal val="0"/>
          <c:showCatName val="0"/>
          <c:showSerName val="0"/>
          <c:showPercent val="0"/>
          <c:showBubbleSize val="0"/>
        </c:dLbls>
        <c:gapWidth val="150"/>
        <c:axId val="786679720"/>
        <c:axId val="78668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3C5E-4E8D-B62D-88BBD5B206D7}"/>
            </c:ext>
          </c:extLst>
        </c:ser>
        <c:dLbls>
          <c:showLegendKey val="0"/>
          <c:showVal val="0"/>
          <c:showCatName val="0"/>
          <c:showSerName val="0"/>
          <c:showPercent val="0"/>
          <c:showBubbleSize val="0"/>
        </c:dLbls>
        <c:marker val="1"/>
        <c:smooth val="0"/>
        <c:axId val="786679720"/>
        <c:axId val="786680112"/>
      </c:lineChart>
      <c:dateAx>
        <c:axId val="786679720"/>
        <c:scaling>
          <c:orientation val="minMax"/>
        </c:scaling>
        <c:delete val="1"/>
        <c:axPos val="b"/>
        <c:numFmt formatCode="ge" sourceLinked="1"/>
        <c:majorTickMark val="none"/>
        <c:minorTickMark val="none"/>
        <c:tickLblPos val="none"/>
        <c:crossAx val="786680112"/>
        <c:crosses val="autoZero"/>
        <c:auto val="1"/>
        <c:lblOffset val="100"/>
        <c:baseTimeUnit val="years"/>
      </c:dateAx>
      <c:valAx>
        <c:axId val="78668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67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402.16</c:v>
                </c:pt>
                <c:pt idx="1">
                  <c:v>416.28</c:v>
                </c:pt>
                <c:pt idx="2">
                  <c:v>443.02</c:v>
                </c:pt>
                <c:pt idx="3">
                  <c:v>421.65</c:v>
                </c:pt>
                <c:pt idx="4">
                  <c:v>430.07</c:v>
                </c:pt>
              </c:numCache>
            </c:numRef>
          </c:val>
          <c:extLst xmlns:c16r2="http://schemas.microsoft.com/office/drawing/2015/06/chart">
            <c:ext xmlns:c16="http://schemas.microsoft.com/office/drawing/2014/chart" uri="{C3380CC4-5D6E-409C-BE32-E72D297353CC}">
              <c16:uniqueId val="{00000000-E95B-422E-9257-32C2FFB9FB16}"/>
            </c:ext>
          </c:extLst>
        </c:ser>
        <c:dLbls>
          <c:showLegendKey val="0"/>
          <c:showVal val="0"/>
          <c:showCatName val="0"/>
          <c:showSerName val="0"/>
          <c:showPercent val="0"/>
          <c:showBubbleSize val="0"/>
        </c:dLbls>
        <c:gapWidth val="150"/>
        <c:axId val="779538712"/>
        <c:axId val="7795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E95B-422E-9257-32C2FFB9FB16}"/>
            </c:ext>
          </c:extLst>
        </c:ser>
        <c:dLbls>
          <c:showLegendKey val="0"/>
          <c:showVal val="0"/>
          <c:showCatName val="0"/>
          <c:showSerName val="0"/>
          <c:showPercent val="0"/>
          <c:showBubbleSize val="0"/>
        </c:dLbls>
        <c:marker val="1"/>
        <c:smooth val="0"/>
        <c:axId val="779538712"/>
        <c:axId val="779539104"/>
      </c:lineChart>
      <c:dateAx>
        <c:axId val="779538712"/>
        <c:scaling>
          <c:orientation val="minMax"/>
        </c:scaling>
        <c:delete val="1"/>
        <c:axPos val="b"/>
        <c:numFmt formatCode="ge" sourceLinked="1"/>
        <c:majorTickMark val="none"/>
        <c:minorTickMark val="none"/>
        <c:tickLblPos val="none"/>
        <c:crossAx val="779539104"/>
        <c:crosses val="autoZero"/>
        <c:auto val="1"/>
        <c:lblOffset val="100"/>
        <c:baseTimeUnit val="years"/>
      </c:dateAx>
      <c:valAx>
        <c:axId val="7795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3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雄武町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4508</v>
      </c>
      <c r="AM8" s="49"/>
      <c r="AN8" s="49"/>
      <c r="AO8" s="49"/>
      <c r="AP8" s="49"/>
      <c r="AQ8" s="49"/>
      <c r="AR8" s="49"/>
      <c r="AS8" s="49"/>
      <c r="AT8" s="45">
        <f>データ!$S$6</f>
        <v>636.89</v>
      </c>
      <c r="AU8" s="45"/>
      <c r="AV8" s="45"/>
      <c r="AW8" s="45"/>
      <c r="AX8" s="45"/>
      <c r="AY8" s="45"/>
      <c r="AZ8" s="45"/>
      <c r="BA8" s="45"/>
      <c r="BB8" s="45">
        <f>データ!$T$6</f>
        <v>7.08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90.06</v>
      </c>
      <c r="Q10" s="45"/>
      <c r="R10" s="45"/>
      <c r="S10" s="45"/>
      <c r="T10" s="45"/>
      <c r="U10" s="45"/>
      <c r="V10" s="45"/>
      <c r="W10" s="49">
        <f>データ!$Q$6</f>
        <v>5010</v>
      </c>
      <c r="X10" s="49"/>
      <c r="Y10" s="49"/>
      <c r="Z10" s="49"/>
      <c r="AA10" s="49"/>
      <c r="AB10" s="49"/>
      <c r="AC10" s="49"/>
      <c r="AD10" s="2"/>
      <c r="AE10" s="2"/>
      <c r="AF10" s="2"/>
      <c r="AG10" s="2"/>
      <c r="AH10" s="2"/>
      <c r="AI10" s="2"/>
      <c r="AJ10" s="2"/>
      <c r="AK10" s="2"/>
      <c r="AL10" s="49">
        <f>データ!$U$6</f>
        <v>4076</v>
      </c>
      <c r="AM10" s="49"/>
      <c r="AN10" s="49"/>
      <c r="AO10" s="49"/>
      <c r="AP10" s="49"/>
      <c r="AQ10" s="49"/>
      <c r="AR10" s="49"/>
      <c r="AS10" s="49"/>
      <c r="AT10" s="45">
        <f>データ!$V$6</f>
        <v>9.67</v>
      </c>
      <c r="AU10" s="45"/>
      <c r="AV10" s="45"/>
      <c r="AW10" s="45"/>
      <c r="AX10" s="45"/>
      <c r="AY10" s="45"/>
      <c r="AZ10" s="45"/>
      <c r="BA10" s="45"/>
      <c r="BB10" s="45">
        <f>データ!$W$6</f>
        <v>421.51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20.2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30</v>
      </c>
      <c r="BM45" s="70"/>
      <c r="BN45" s="70"/>
      <c r="BO45" s="70"/>
      <c r="BP45" s="70"/>
      <c r="BQ45" s="70"/>
      <c r="BR45" s="70"/>
      <c r="BS45" s="70"/>
      <c r="BT45" s="70"/>
      <c r="BU45" s="70"/>
      <c r="BV45" s="70"/>
      <c r="BW45" s="70"/>
      <c r="BX45" s="70"/>
      <c r="BY45" s="70"/>
      <c r="BZ45" s="7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122</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83"/>
      <c r="BM57" s="84"/>
      <c r="BN57" s="84"/>
      <c r="BO57" s="84"/>
      <c r="BP57" s="84"/>
      <c r="BQ57" s="84"/>
      <c r="BR57" s="84"/>
      <c r="BS57" s="84"/>
      <c r="BT57" s="84"/>
      <c r="BU57" s="84"/>
      <c r="BV57" s="84"/>
      <c r="BW57" s="84"/>
      <c r="BX57" s="84"/>
      <c r="BY57" s="84"/>
      <c r="BZ57" s="85"/>
    </row>
    <row r="58" spans="1:78" ht="6.7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36</v>
      </c>
      <c r="BM64" s="70"/>
      <c r="BN64" s="70"/>
      <c r="BO64" s="70"/>
      <c r="BP64" s="70"/>
      <c r="BQ64" s="70"/>
      <c r="BR64" s="70"/>
      <c r="BS64" s="70"/>
      <c r="BT64" s="70"/>
      <c r="BU64" s="70"/>
      <c r="BV64" s="70"/>
      <c r="BW64" s="70"/>
      <c r="BX64" s="70"/>
      <c r="BY64" s="70"/>
      <c r="BZ64" s="7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121</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NZ9590vmPFEZ4Qbh1dSdL4CmgnnUZR+9bkKZJB5LS1qvq3/J/9Q9ET0r4H3baPXdNGnBoU9vjQWQaYrt8+skTw==" saltValue="VCG61KjwQ4r79supWqkQf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15636</v>
      </c>
      <c r="D6" s="33">
        <f t="shared" si="3"/>
        <v>47</v>
      </c>
      <c r="E6" s="33">
        <f t="shared" si="3"/>
        <v>1</v>
      </c>
      <c r="F6" s="33">
        <f t="shared" si="3"/>
        <v>0</v>
      </c>
      <c r="G6" s="33">
        <f t="shared" si="3"/>
        <v>0</v>
      </c>
      <c r="H6" s="33" t="str">
        <f t="shared" si="3"/>
        <v>北海道　雄武町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90.06</v>
      </c>
      <c r="Q6" s="34">
        <f t="shared" si="3"/>
        <v>5010</v>
      </c>
      <c r="R6" s="34">
        <f t="shared" si="3"/>
        <v>4508</v>
      </c>
      <c r="S6" s="34">
        <f t="shared" si="3"/>
        <v>636.89</v>
      </c>
      <c r="T6" s="34">
        <f t="shared" si="3"/>
        <v>7.08</v>
      </c>
      <c r="U6" s="34">
        <f t="shared" si="3"/>
        <v>4076</v>
      </c>
      <c r="V6" s="34">
        <f t="shared" si="3"/>
        <v>9.67</v>
      </c>
      <c r="W6" s="34">
        <f t="shared" si="3"/>
        <v>421.51</v>
      </c>
      <c r="X6" s="35">
        <f>IF(X7="",NA(),X7)</f>
        <v>81.790000000000006</v>
      </c>
      <c r="Y6" s="35">
        <f t="shared" ref="Y6:AG6" si="4">IF(Y7="",NA(),Y7)</f>
        <v>82.81</v>
      </c>
      <c r="Z6" s="35">
        <f t="shared" si="4"/>
        <v>76.45</v>
      </c>
      <c r="AA6" s="35">
        <f t="shared" si="4"/>
        <v>78.03</v>
      </c>
      <c r="AB6" s="35">
        <f t="shared" si="4"/>
        <v>72.95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924.32</v>
      </c>
      <c r="BF6" s="35">
        <f t="shared" ref="BF6:BN6" si="7">IF(BF7="",NA(),BF7)</f>
        <v>886.65</v>
      </c>
      <c r="BG6" s="35">
        <f t="shared" si="7"/>
        <v>925.86</v>
      </c>
      <c r="BH6" s="35">
        <f t="shared" si="7"/>
        <v>922.6</v>
      </c>
      <c r="BI6" s="35">
        <f t="shared" si="7"/>
        <v>917.72</v>
      </c>
      <c r="BJ6" s="35">
        <f t="shared" si="7"/>
        <v>1113.76</v>
      </c>
      <c r="BK6" s="35">
        <f t="shared" si="7"/>
        <v>1125.69</v>
      </c>
      <c r="BL6" s="35">
        <f t="shared" si="7"/>
        <v>1134.67</v>
      </c>
      <c r="BM6" s="35">
        <f t="shared" si="7"/>
        <v>1144.79</v>
      </c>
      <c r="BN6" s="35">
        <f t="shared" si="7"/>
        <v>1061.58</v>
      </c>
      <c r="BO6" s="34" t="str">
        <f>IF(BO7="","",IF(BO7="-","【-】","【"&amp;SUBSTITUTE(TEXT(BO7,"#,##0.00"),"-","△")&amp;"】"))</f>
        <v>【1,141.75】</v>
      </c>
      <c r="BP6" s="35">
        <f>IF(BP7="",NA(),BP7)</f>
        <v>68.56</v>
      </c>
      <c r="BQ6" s="35">
        <f t="shared" ref="BQ6:BY6" si="8">IF(BQ7="",NA(),BQ7)</f>
        <v>68.41</v>
      </c>
      <c r="BR6" s="35">
        <f t="shared" si="8"/>
        <v>64.95</v>
      </c>
      <c r="BS6" s="35">
        <f t="shared" si="8"/>
        <v>68.17</v>
      </c>
      <c r="BT6" s="35">
        <f t="shared" si="8"/>
        <v>66.459999999999994</v>
      </c>
      <c r="BU6" s="35">
        <f t="shared" si="8"/>
        <v>34.25</v>
      </c>
      <c r="BV6" s="35">
        <f t="shared" si="8"/>
        <v>46.48</v>
      </c>
      <c r="BW6" s="35">
        <f t="shared" si="8"/>
        <v>40.6</v>
      </c>
      <c r="BX6" s="35">
        <f t="shared" si="8"/>
        <v>56.04</v>
      </c>
      <c r="BY6" s="35">
        <f t="shared" si="8"/>
        <v>58.52</v>
      </c>
      <c r="BZ6" s="34" t="str">
        <f>IF(BZ7="","",IF(BZ7="-","【-】","【"&amp;SUBSTITUTE(TEXT(BZ7,"#,##0.00"),"-","△")&amp;"】"))</f>
        <v>【54.93】</v>
      </c>
      <c r="CA6" s="35">
        <f>IF(CA7="",NA(),CA7)</f>
        <v>402.16</v>
      </c>
      <c r="CB6" s="35">
        <f t="shared" ref="CB6:CJ6" si="9">IF(CB7="",NA(),CB7)</f>
        <v>416.28</v>
      </c>
      <c r="CC6" s="35">
        <f t="shared" si="9"/>
        <v>443.02</v>
      </c>
      <c r="CD6" s="35">
        <f t="shared" si="9"/>
        <v>421.65</v>
      </c>
      <c r="CE6" s="35">
        <f t="shared" si="9"/>
        <v>430.07</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46.46</v>
      </c>
      <c r="CM6" s="35">
        <f t="shared" ref="CM6:CU6" si="10">IF(CM7="",NA(),CM7)</f>
        <v>42.35</v>
      </c>
      <c r="CN6" s="35">
        <f t="shared" si="10"/>
        <v>39.83</v>
      </c>
      <c r="CO6" s="35">
        <f t="shared" si="10"/>
        <v>39.64</v>
      </c>
      <c r="CP6" s="35">
        <f t="shared" si="10"/>
        <v>39.47</v>
      </c>
      <c r="CQ6" s="35">
        <f t="shared" si="10"/>
        <v>57.55</v>
      </c>
      <c r="CR6" s="35">
        <f t="shared" si="10"/>
        <v>57.43</v>
      </c>
      <c r="CS6" s="35">
        <f t="shared" si="10"/>
        <v>57.29</v>
      </c>
      <c r="CT6" s="35">
        <f t="shared" si="10"/>
        <v>55.9</v>
      </c>
      <c r="CU6" s="35">
        <f t="shared" si="10"/>
        <v>57.3</v>
      </c>
      <c r="CV6" s="34" t="str">
        <f>IF(CV7="","",IF(CV7="-","【-】","【"&amp;SUBSTITUTE(TEXT(CV7,"#,##0.00"),"-","△")&amp;"】"))</f>
        <v>【56.91】</v>
      </c>
      <c r="CW6" s="35">
        <f>IF(CW7="",NA(),CW7)</f>
        <v>78.52</v>
      </c>
      <c r="CX6" s="35">
        <f t="shared" ref="CX6:DF6" si="11">IF(CX7="",NA(),CX7)</f>
        <v>84.32</v>
      </c>
      <c r="CY6" s="35">
        <f t="shared" si="11"/>
        <v>85.04</v>
      </c>
      <c r="CZ6" s="35">
        <f t="shared" si="11"/>
        <v>86.13</v>
      </c>
      <c r="DA6" s="35">
        <f t="shared" si="11"/>
        <v>86.53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0.95</v>
      </c>
      <c r="EE6" s="35">
        <f t="shared" ref="EE6:EM6" si="14">IF(EE7="",NA(),EE7)</f>
        <v>0.25</v>
      </c>
      <c r="EF6" s="34">
        <f t="shared" si="14"/>
        <v>0</v>
      </c>
      <c r="EG6" s="35">
        <f t="shared" si="14"/>
        <v>0.38</v>
      </c>
      <c r="EH6" s="35">
        <f t="shared" si="14"/>
        <v>1.61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15636</v>
      </c>
      <c r="D7" s="37">
        <v>47</v>
      </c>
      <c r="E7" s="37">
        <v>1</v>
      </c>
      <c r="F7" s="37">
        <v>0</v>
      </c>
      <c r="G7" s="37">
        <v>0</v>
      </c>
      <c r="H7" s="37" t="s">
        <v>108</v>
      </c>
      <c r="I7" s="37" t="s">
        <v>109</v>
      </c>
      <c r="J7" s="37" t="s">
        <v>110</v>
      </c>
      <c r="K7" s="37" t="s">
        <v>111</v>
      </c>
      <c r="L7" s="37" t="s">
        <v>112</v>
      </c>
      <c r="M7" s="37" t="s">
        <v>113</v>
      </c>
      <c r="N7" s="38" t="s">
        <v>114</v>
      </c>
      <c r="O7" s="38" t="s">
        <v>115</v>
      </c>
      <c r="P7" s="38">
        <v>90.06</v>
      </c>
      <c r="Q7" s="38">
        <v>5010</v>
      </c>
      <c r="R7" s="38">
        <v>4508</v>
      </c>
      <c r="S7" s="38">
        <v>636.89</v>
      </c>
      <c r="T7" s="38">
        <v>7.08</v>
      </c>
      <c r="U7" s="38">
        <v>4076</v>
      </c>
      <c r="V7" s="38">
        <v>9.67</v>
      </c>
      <c r="W7" s="38">
        <v>421.51</v>
      </c>
      <c r="X7" s="38">
        <v>81.790000000000006</v>
      </c>
      <c r="Y7" s="38">
        <v>82.81</v>
      </c>
      <c r="Z7" s="38">
        <v>76.45</v>
      </c>
      <c r="AA7" s="38">
        <v>78.03</v>
      </c>
      <c r="AB7" s="38">
        <v>72.95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924.32</v>
      </c>
      <c r="BF7" s="38">
        <v>886.65</v>
      </c>
      <c r="BG7" s="38">
        <v>925.86</v>
      </c>
      <c r="BH7" s="38">
        <v>922.6</v>
      </c>
      <c r="BI7" s="38">
        <v>917.72</v>
      </c>
      <c r="BJ7" s="38">
        <v>1113.76</v>
      </c>
      <c r="BK7" s="38">
        <v>1125.69</v>
      </c>
      <c r="BL7" s="38">
        <v>1134.67</v>
      </c>
      <c r="BM7" s="38">
        <v>1144.79</v>
      </c>
      <c r="BN7" s="38">
        <v>1061.58</v>
      </c>
      <c r="BO7" s="38">
        <v>1141.75</v>
      </c>
      <c r="BP7" s="38">
        <v>68.56</v>
      </c>
      <c r="BQ7" s="38">
        <v>68.41</v>
      </c>
      <c r="BR7" s="38">
        <v>64.95</v>
      </c>
      <c r="BS7" s="38">
        <v>68.17</v>
      </c>
      <c r="BT7" s="38">
        <v>66.459999999999994</v>
      </c>
      <c r="BU7" s="38">
        <v>34.25</v>
      </c>
      <c r="BV7" s="38">
        <v>46.48</v>
      </c>
      <c r="BW7" s="38">
        <v>40.6</v>
      </c>
      <c r="BX7" s="38">
        <v>56.04</v>
      </c>
      <c r="BY7" s="38">
        <v>58.52</v>
      </c>
      <c r="BZ7" s="38">
        <v>54.93</v>
      </c>
      <c r="CA7" s="38">
        <v>402.16</v>
      </c>
      <c r="CB7" s="38">
        <v>416.28</v>
      </c>
      <c r="CC7" s="38">
        <v>443.02</v>
      </c>
      <c r="CD7" s="38">
        <v>421.65</v>
      </c>
      <c r="CE7" s="38">
        <v>430.07</v>
      </c>
      <c r="CF7" s="38">
        <v>501.18</v>
      </c>
      <c r="CG7" s="38">
        <v>376.61</v>
      </c>
      <c r="CH7" s="38">
        <v>440.03</v>
      </c>
      <c r="CI7" s="38">
        <v>304.35000000000002</v>
      </c>
      <c r="CJ7" s="38">
        <v>296.3</v>
      </c>
      <c r="CK7" s="38">
        <v>292.18</v>
      </c>
      <c r="CL7" s="38">
        <v>46.46</v>
      </c>
      <c r="CM7" s="38">
        <v>42.35</v>
      </c>
      <c r="CN7" s="38">
        <v>39.83</v>
      </c>
      <c r="CO7" s="38">
        <v>39.64</v>
      </c>
      <c r="CP7" s="38">
        <v>39.47</v>
      </c>
      <c r="CQ7" s="38">
        <v>57.55</v>
      </c>
      <c r="CR7" s="38">
        <v>57.43</v>
      </c>
      <c r="CS7" s="38">
        <v>57.29</v>
      </c>
      <c r="CT7" s="38">
        <v>55.9</v>
      </c>
      <c r="CU7" s="38">
        <v>57.3</v>
      </c>
      <c r="CV7" s="38">
        <v>56.91</v>
      </c>
      <c r="CW7" s="38">
        <v>78.52</v>
      </c>
      <c r="CX7" s="38">
        <v>84.32</v>
      </c>
      <c r="CY7" s="38">
        <v>85.04</v>
      </c>
      <c r="CZ7" s="38">
        <v>86.13</v>
      </c>
      <c r="DA7" s="38">
        <v>86.53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0.95</v>
      </c>
      <c r="EE7" s="38">
        <v>0.25</v>
      </c>
      <c r="EF7" s="38">
        <v>0</v>
      </c>
      <c r="EG7" s="38">
        <v>0.38</v>
      </c>
      <c r="EH7" s="38">
        <v>1.61</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cp:lastPrinted>2019-01-18T02:04:59Z</cp:lastPrinted>
  <dcterms:created xsi:type="dcterms:W3CDTF">2018-12-03T08:41:05Z</dcterms:created>
  <dcterms:modified xsi:type="dcterms:W3CDTF">2019-01-18T07:50:53Z</dcterms:modified>
  <cp:category/>
</cp:coreProperties>
</file>