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setsu02.OUMU\Desktop\水道業務係業務用\02業務関係\調査・報告\01簡水・下水経営分析調査、公表\平成２８年度決算分\回答公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<sst xmlns="http://schemas.openxmlformats.org/spreadsheetml/2006/main" count="240" uniqueCount="126">
  <si>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</si>
  <si>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</si>
  <si>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</si>
  <si>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</si>
  <si>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</si>
  <si>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</si>
  <si>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</si>
  <si>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</si>
  <si>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</si>
  <si>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</si>
  <si>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</si>
  <si>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</si>
  <si>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</si>
  <si>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</si>
  <si>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</si>
  <si>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</si>
  <si>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</si>
  <si>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</si>
  <si>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</si>
  <si>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</si>
  <si>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</si>
  <si>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</si>
  <si>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</si>
  <si>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</si>
  <si>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</si>
  <si>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</si>
  <si>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</si>
  <si>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</si>
  <si>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</si>
  <si>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</si>
  <si>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</si>
  <si>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</si>
  <si>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</si>
  <si>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</si>
  <si>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</si>
  <si>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</si>
  <si>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</si>
  <si>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</si>
  <si>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</si>
  <si>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</si>
  <si>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</si>
  <si>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</si>
  <si>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</si>
  <si>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</si>
  <si>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</si>
  <si>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</si>
  <si>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</si>
  <si>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</si>
  <si>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</si>
  <si>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</si>
  <si>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</si>
  <si>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</si>
  <si>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</si>
  <si>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</si>
  <si>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</si>
  <si>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</si>
  <si>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</si>
  <si>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</si>
  <si>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</si>
  <si>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</si>
  <si>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</si>
  <si>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</si>
  <si>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</si>
  <si>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</si>
  <si>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</si>
  <si>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</si>
  <si>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</si>
  <si>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</si>
  <si>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</si>
  <si>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</si>
  <si>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</si>
  <si>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</si>
  <si>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</si>
  <si>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</si>
  <si>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</si>
  <si>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</si>
  <si>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</si>
  <si>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</si>
  <si>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</si>
  <si>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</si>
  <si>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</si>
  <si>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</si>
  <si>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</si>
  <si>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</si>
  <si>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</si>
  <si>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</si>
  <si>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</si>
  <si>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</si>
  <si>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</si>
  <si>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</si>
  <si>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</si>
  <si>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</si>
  <si>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</si>
  <si>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</si>
  <si>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</si>
  <si>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</si>
  <si>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</si>
  <si>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</si>
  <si>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</si>
  <si>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</si>
  <si>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</si>
  <si>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</si>
  <si>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</si>
  <si>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</si>
  <si>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</si>
  <si>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</si>
  <si>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</si>
  <si>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</si>
  <si>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</si>
  <si>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</si>
  <si>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雄武町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</si>
  <si>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</si>
  <si>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</si>
  <si>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</si>
  <si>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</si>
  <si>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</si>
  <si>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</si>
  <si>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</si>
  <si>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</si>
  <si>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</si>
  <si>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</si>
  <si>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</si>
  <si>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
　当該比率は大きく改善してきている。分流式下水道に要する経費の適正算定により、ほぼ100％のの状況となっており、今後もこれを維持するため、更なる経費削減に努めていく必要がある。
◆企業債残高対事業規模比率
　分流式下水道に要する経費の適正算定によって、平成28年度には企業債残高が全て一般会計からの負担によるものとなっているため、ゼロとなっている。ただし、全国的にこの数値の解釈に差異があるものと思われる。
◆経費回収率
　汚水処理費のうち、特に施設管理委託料の上昇によって、大きく減少しているところであり、類似団体平均を下回っている状況にある。料金収入としては横ばい状態にあることから、汚水処理費全般の抑制に努めていく必要がある。
◆汚水処理原価
　経費回収率同様、施設管理委託料の上昇によって、汚水処理原価が高くなっており、汚水処理費全般の抑制に努めていく必要がある。
◆施設利用率
　上昇傾向にあるものの、当初見込んでいた水産加工場の接続が進んでいないことから、類似団体平均より低い状況となっている。引き続き、啓蒙活動を通じて更なる水洗化率アップを図り、施設利用率アップに努めていく必要がある。
◆水洗化率
　類似団体を上回っている状況にあるものの、引き続き、啓蒙活動を通じて更なる水洗化率アップを図っていく必要がある。</t>
    <rPh sb="1" eb="4">
      <t>シュウエキテキ</t>
    </rPh>
    <rPh sb="4" eb="6">
      <t>シュウシ</t>
    </rPh>
    <rPh sb="6" eb="8">
      <t>ヒリツ</t>
    </rPh>
    <rPh sb="10" eb="12">
      <t>トウガイ</t>
    </rPh>
    <rPh sb="12" eb="14">
      <t>ヒリツ</t>
    </rPh>
    <rPh sb="15" eb="16">
      <t>オオ</t>
    </rPh>
    <rPh sb="18" eb="20">
      <t>カイゼン</t>
    </rPh>
    <rPh sb="27" eb="29">
      <t>ブンリュウ</t>
    </rPh>
    <rPh sb="29" eb="30">
      <t>シキ</t>
    </rPh>
    <rPh sb="30" eb="33">
      <t>ゲスイドウ</t>
    </rPh>
    <rPh sb="34" eb="35">
      <t>ヨウ</t>
    </rPh>
    <rPh sb="37" eb="39">
      <t>ケイヒ</t>
    </rPh>
    <rPh sb="40" eb="42">
      <t>テキセイ</t>
    </rPh>
    <rPh sb="42" eb="44">
      <t>サンテイ</t>
    </rPh>
    <rPh sb="56" eb="58">
      <t>ジョウキョウ</t>
    </rPh>
    <rPh sb="65" eb="67">
      <t>コンゴ</t>
    </rPh>
    <rPh sb="71" eb="73">
      <t>イジ</t>
    </rPh>
    <rPh sb="78" eb="79">
      <t>サラ</t>
    </rPh>
    <rPh sb="81" eb="83">
      <t>ケイヒ</t>
    </rPh>
    <rPh sb="83" eb="85">
      <t>サクゲン</t>
    </rPh>
    <rPh sb="86" eb="87">
      <t>ツト</t>
    </rPh>
    <rPh sb="91" eb="93">
      <t>ヒツヨウ</t>
    </rPh>
    <rPh sb="99" eb="101">
      <t>キギョウ</t>
    </rPh>
    <rPh sb="104" eb="105">
      <t>タイ</t>
    </rPh>
    <rPh sb="105" eb="107">
      <t>ジギョウ</t>
    </rPh>
    <rPh sb="107" eb="109">
      <t>キボ</t>
    </rPh>
    <rPh sb="109" eb="111">
      <t>ヒリツ</t>
    </rPh>
    <rPh sb="113" eb="115">
      <t>ブンリュウ</t>
    </rPh>
    <rPh sb="115" eb="116">
      <t>シキ</t>
    </rPh>
    <rPh sb="116" eb="119">
      <t>ゲスイドウ</t>
    </rPh>
    <rPh sb="120" eb="121">
      <t>ヨウ</t>
    </rPh>
    <rPh sb="123" eb="125">
      <t>ケイヒ</t>
    </rPh>
    <rPh sb="126" eb="128">
      <t>テキセイ</t>
    </rPh>
    <rPh sb="128" eb="130">
      <t>サンテイ</t>
    </rPh>
    <rPh sb="135" eb="137">
      <t>ヘイセイ</t>
    </rPh>
    <rPh sb="139" eb="141">
      <t>ネンド</t>
    </rPh>
    <rPh sb="143" eb="145">
      <t>キギョウ</t>
    </rPh>
    <rPh sb="151" eb="153">
      <t>イッパン</t>
    </rPh>
    <rPh sb="153" eb="155">
      <t>カイケイ</t>
    </rPh>
    <rPh sb="158" eb="160">
      <t>フタン</t>
    </rPh>
    <rPh sb="187" eb="190">
      <t>ゼンコクテキ</t>
    </rPh>
    <rPh sb="193" eb="195">
      <t>スウチ</t>
    </rPh>
    <rPh sb="196" eb="198">
      <t>カイシャク</t>
    </rPh>
    <rPh sb="199" eb="201">
      <t>サイ</t>
    </rPh>
    <rPh sb="207" eb="208">
      <t>オモ</t>
    </rPh>
    <rPh sb="214" eb="216">
      <t>ケイヒ</t>
    </rPh>
    <rPh sb="216" eb="218">
      <t>カイシュウ</t>
    </rPh>
    <rPh sb="218" eb="219">
      <t>リツ</t>
    </rPh>
    <rPh sb="221" eb="223">
      <t>オスイ</t>
    </rPh>
    <rPh sb="223" eb="225">
      <t>ショリ</t>
    </rPh>
    <rPh sb="225" eb="226">
      <t>ヒ</t>
    </rPh>
    <rPh sb="230" eb="231">
      <t>トク</t>
    </rPh>
    <rPh sb="232" eb="234">
      <t>シセツ</t>
    </rPh>
    <rPh sb="234" eb="236">
      <t>カンリ</t>
    </rPh>
    <rPh sb="236" eb="238">
      <t>イタク</t>
    </rPh>
    <rPh sb="238" eb="239">
      <t>リョウ</t>
    </rPh>
    <rPh sb="240" eb="242">
      <t>ジョウショウ</t>
    </rPh>
    <rPh sb="247" eb="248">
      <t>オオ</t>
    </rPh>
    <rPh sb="250" eb="252">
      <t>ゲンショウ</t>
    </rPh>
    <rPh sb="263" eb="265">
      <t>ルイジ</t>
    </rPh>
    <rPh sb="265" eb="267">
      <t>ダンタイ</t>
    </rPh>
    <rPh sb="267" eb="269">
      <t>ヘイキン</t>
    </rPh>
    <rPh sb="270" eb="272">
      <t>シタマワ</t>
    </rPh>
    <rPh sb="276" eb="278">
      <t>ジョウキョウ</t>
    </rPh>
    <rPh sb="282" eb="284">
      <t>リョウキン</t>
    </rPh>
    <rPh sb="284" eb="286">
      <t>シュウニュウ</t>
    </rPh>
    <rPh sb="290" eb="291">
      <t>ヨコ</t>
    </rPh>
    <rPh sb="293" eb="295">
      <t>ジョウタイ</t>
    </rPh>
    <rPh sb="303" eb="305">
      <t>オスイ</t>
    </rPh>
    <rPh sb="305" eb="307">
      <t>ショリ</t>
    </rPh>
    <rPh sb="307" eb="308">
      <t>ヒ</t>
    </rPh>
    <rPh sb="308" eb="310">
      <t>ゼンパン</t>
    </rPh>
    <rPh sb="311" eb="313">
      <t>ヨクセイ</t>
    </rPh>
    <rPh sb="314" eb="315">
      <t>ツト</t>
    </rPh>
    <rPh sb="319" eb="321">
      <t>ヒツヨウ</t>
    </rPh>
    <rPh sb="327" eb="329">
      <t>オスイ</t>
    </rPh>
    <rPh sb="329" eb="331">
      <t>ショリ</t>
    </rPh>
    <rPh sb="331" eb="333">
      <t>ゲンカ</t>
    </rPh>
    <rPh sb="335" eb="337">
      <t>ケイヒ</t>
    </rPh>
    <rPh sb="337" eb="339">
      <t>カイシュウ</t>
    </rPh>
    <rPh sb="339" eb="340">
      <t>リツ</t>
    </rPh>
    <rPh sb="340" eb="342">
      <t>ドウヨウ</t>
    </rPh>
    <rPh sb="358" eb="360">
      <t>オスイ</t>
    </rPh>
    <rPh sb="360" eb="362">
      <t>ショリ</t>
    </rPh>
    <rPh sb="362" eb="364">
      <t>ゲンカ</t>
    </rPh>
    <rPh sb="365" eb="366">
      <t>タカ</t>
    </rPh>
    <rPh sb="397" eb="399">
      <t>シセツ</t>
    </rPh>
    <rPh sb="399" eb="402">
      <t>リヨウリツ</t>
    </rPh>
    <rPh sb="404" eb="406">
      <t>ジョウショウ</t>
    </rPh>
    <rPh sb="406" eb="408">
      <t>ケイコウ</t>
    </rPh>
    <rPh sb="415" eb="417">
      <t>トウショ</t>
    </rPh>
    <rPh sb="417" eb="419">
      <t>ミコ</t>
    </rPh>
    <rPh sb="423" eb="425">
      <t>スイサン</t>
    </rPh>
    <rPh sb="425" eb="427">
      <t>カコウ</t>
    </rPh>
    <rPh sb="427" eb="428">
      <t>バ</t>
    </rPh>
    <rPh sb="429" eb="431">
      <t>セツゾク</t>
    </rPh>
    <rPh sb="432" eb="433">
      <t>スス</t>
    </rPh>
    <rPh sb="443" eb="445">
      <t>ルイジ</t>
    </rPh>
    <rPh sb="445" eb="447">
      <t>ダンタイ</t>
    </rPh>
    <rPh sb="447" eb="449">
      <t>ヘイキン</t>
    </rPh>
    <rPh sb="451" eb="452">
      <t>ヒク</t>
    </rPh>
    <rPh sb="453" eb="455">
      <t>ジョウキョウ</t>
    </rPh>
    <rPh sb="462" eb="463">
      <t>ヒ</t>
    </rPh>
    <rPh sb="464" eb="465">
      <t>ツヅ</t>
    </rPh>
    <rPh sb="467" eb="469">
      <t>ケイモウ</t>
    </rPh>
    <rPh sb="469" eb="471">
      <t>カツドウ</t>
    </rPh>
    <rPh sb="472" eb="473">
      <t>ツウ</t>
    </rPh>
    <rPh sb="475" eb="476">
      <t>サラ</t>
    </rPh>
    <rPh sb="478" eb="481">
      <t>スイセンカ</t>
    </rPh>
    <rPh sb="481" eb="482">
      <t>リツ</t>
    </rPh>
    <rPh sb="486" eb="487">
      <t>ハカ</t>
    </rPh>
    <rPh sb="489" eb="491">
      <t>シセツ</t>
    </rPh>
    <rPh sb="491" eb="493">
      <t>リヨウ</t>
    </rPh>
    <rPh sb="493" eb="494">
      <t>リツ</t>
    </rPh>
    <rPh sb="498" eb="499">
      <t>ツト</t>
    </rPh>
    <rPh sb="503" eb="505">
      <t>ヒツヨウ</t>
    </rPh>
    <rPh sb="511" eb="514">
      <t>スイセンカ</t>
    </rPh>
    <rPh sb="514" eb="515">
      <t>リツ</t>
    </rPh>
    <rPh sb="517" eb="519">
      <t>ルイジ</t>
    </rPh>
    <rPh sb="519" eb="521">
      <t>ダンタイ</t>
    </rPh>
    <rPh sb="522" eb="524">
      <t>ウワマワ</t>
    </rPh>
    <rPh sb="528" eb="530">
      <t>ジョウキョウ</t>
    </rPh>
    <rPh sb="566" eb="568">
      <t>ヒツヨウ</t>
    </rPh>
    <phoneticPr fontId="4"/>
  </si>
  <si>
    <t>◆管渠改善率
　平成7年度に供用開始している本町の公共下水道は、平成4年度から管渠を布設しているところであり、耐用年数的には平成53年度から更新が必要となってくるところである。平成30年度においてストックマネジメント計画策定に伴う管路調査を行う予定であり、その結果によっては更新が早まる可能性はあるものの、平成28年度までは更新を行っていない状況であるため、改善率ゼロとなっている。今後策定するストックマネジメント計画に基づき、適正な施設更新整備や管路更新を進めていく必要がある。</t>
    <rPh sb="1" eb="2">
      <t>カン</t>
    </rPh>
    <rPh sb="2" eb="3">
      <t>ミゾ</t>
    </rPh>
    <rPh sb="3" eb="5">
      <t>カイゼン</t>
    </rPh>
    <rPh sb="5" eb="6">
      <t>リツ</t>
    </rPh>
    <rPh sb="8" eb="10">
      <t>ヘイセイ</t>
    </rPh>
    <rPh sb="11" eb="12">
      <t>ネン</t>
    </rPh>
    <rPh sb="12" eb="13">
      <t>ド</t>
    </rPh>
    <rPh sb="14" eb="16">
      <t>キョウヨウ</t>
    </rPh>
    <rPh sb="16" eb="18">
      <t>カイシ</t>
    </rPh>
    <rPh sb="22" eb="24">
      <t>ホンチョウ</t>
    </rPh>
    <rPh sb="25" eb="27">
      <t>コウキョウ</t>
    </rPh>
    <rPh sb="27" eb="30">
      <t>ゲスイドウ</t>
    </rPh>
    <rPh sb="32" eb="34">
      <t>ヘイセイ</t>
    </rPh>
    <rPh sb="35" eb="36">
      <t>ネン</t>
    </rPh>
    <rPh sb="36" eb="37">
      <t>ド</t>
    </rPh>
    <rPh sb="39" eb="40">
      <t>カン</t>
    </rPh>
    <rPh sb="40" eb="41">
      <t>ミゾ</t>
    </rPh>
    <rPh sb="42" eb="44">
      <t>フセツ</t>
    </rPh>
    <rPh sb="55" eb="57">
      <t>タイヨウ</t>
    </rPh>
    <rPh sb="57" eb="60">
      <t>ネンスウテキ</t>
    </rPh>
    <rPh sb="62" eb="64">
      <t>ヘイセイ</t>
    </rPh>
    <rPh sb="66" eb="67">
      <t>ネン</t>
    </rPh>
    <rPh sb="67" eb="68">
      <t>ド</t>
    </rPh>
    <rPh sb="70" eb="72">
      <t>コウシン</t>
    </rPh>
    <rPh sb="73" eb="75">
      <t>ヒツヨウ</t>
    </rPh>
    <rPh sb="88" eb="90">
      <t>ヘイセイ</t>
    </rPh>
    <rPh sb="92" eb="94">
      <t>ネンド</t>
    </rPh>
    <rPh sb="108" eb="110">
      <t>ケイカク</t>
    </rPh>
    <rPh sb="110" eb="112">
      <t>サクテイ</t>
    </rPh>
    <rPh sb="191" eb="193">
      <t>コンゴ</t>
    </rPh>
    <rPh sb="210" eb="211">
      <t>モト</t>
    </rPh>
    <rPh sb="214" eb="216">
      <t>テキセイ</t>
    </rPh>
    <rPh sb="217" eb="219">
      <t>シセツ</t>
    </rPh>
    <rPh sb="219" eb="221">
      <t>コウシン</t>
    </rPh>
    <rPh sb="221" eb="223">
      <t>セイビ</t>
    </rPh>
    <rPh sb="224" eb="226">
      <t>カンロ</t>
    </rPh>
    <rPh sb="226" eb="228">
      <t>コウシン</t>
    </rPh>
    <rPh sb="229" eb="230">
      <t>スス</t>
    </rPh>
    <rPh sb="234" eb="236">
      <t>ヒツヨウ</t>
    </rPh>
    <phoneticPr fontId="7"/>
  </si>
  <si>
    <t>◆上記分析による総括
　限られた営業収益の中、適正な一般会計の負担に支えられ、経営を維持している。しかし、更なる経営基盤強化のため、経営努力は必要であり、経費の削減をはじめとして、啓蒙活動を通じて施設利用率アップや水洗化率アップによる増収を図っていくことが必要である。
また、平成28年度に策定した公共下水道事業経営戦略を基に、さらなる経営健全化に取り組んでまいります。</t>
    <rPh sb="1" eb="3">
      <t>ジョウキ</t>
    </rPh>
    <rPh sb="3" eb="5">
      <t>ブンセキ</t>
    </rPh>
    <rPh sb="8" eb="10">
      <t>ソウカツ</t>
    </rPh>
    <rPh sb="12" eb="13">
      <t>カギ</t>
    </rPh>
    <rPh sb="16" eb="18">
      <t>エイギョウ</t>
    </rPh>
    <rPh sb="18" eb="20">
      <t>シュウエキ</t>
    </rPh>
    <rPh sb="21" eb="22">
      <t>ナカ</t>
    </rPh>
    <rPh sb="23" eb="25">
      <t>テキセイ</t>
    </rPh>
    <rPh sb="26" eb="28">
      <t>イッパン</t>
    </rPh>
    <rPh sb="28" eb="30">
      <t>カイケイ</t>
    </rPh>
    <rPh sb="31" eb="33">
      <t>フタン</t>
    </rPh>
    <rPh sb="34" eb="35">
      <t>ササ</t>
    </rPh>
    <rPh sb="39" eb="41">
      <t>ケイエイ</t>
    </rPh>
    <rPh sb="42" eb="44">
      <t>イジ</t>
    </rPh>
    <rPh sb="53" eb="54">
      <t>サラ</t>
    </rPh>
    <rPh sb="56" eb="58">
      <t>ケイエイ</t>
    </rPh>
    <rPh sb="58" eb="60">
      <t>キバン</t>
    </rPh>
    <rPh sb="60" eb="62">
      <t>キョウカ</t>
    </rPh>
    <rPh sb="66" eb="68">
      <t>ケイエイ</t>
    </rPh>
    <rPh sb="68" eb="70">
      <t>ドリョク</t>
    </rPh>
    <rPh sb="71" eb="73">
      <t>ヒツヨウ</t>
    </rPh>
    <rPh sb="77" eb="79">
      <t>ケイヒ</t>
    </rPh>
    <rPh sb="80" eb="82">
      <t>サクゲン</t>
    </rPh>
    <rPh sb="90" eb="92">
      <t>ケイモウ</t>
    </rPh>
    <rPh sb="92" eb="94">
      <t>カツドウ</t>
    </rPh>
    <rPh sb="95" eb="96">
      <t>ツウ</t>
    </rPh>
    <rPh sb="98" eb="100">
      <t>シセツ</t>
    </rPh>
    <rPh sb="100" eb="102">
      <t>リヨウ</t>
    </rPh>
    <rPh sb="102" eb="103">
      <t>リツ</t>
    </rPh>
    <rPh sb="107" eb="110">
      <t>スイセンカ</t>
    </rPh>
    <rPh sb="110" eb="111">
      <t>リツ</t>
    </rPh>
    <rPh sb="138" eb="140">
      <t>ヘイセイ</t>
    </rPh>
    <rPh sb="142" eb="144">
      <t>ネンド</t>
    </rPh>
    <rPh sb="145" eb="147">
      <t>サクテイ</t>
    </rPh>
    <rPh sb="161" eb="162">
      <t>モト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</si>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</sst>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5183200"/>
        <c:axId val="27519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275183200"/>
        <c:axId val="275192232"/>
      </c:lineChart>
      <c:dateAx>
        <c:axId val="275183200"/>
        <c:scaling>
          <c:orientation val="minMax"/>
        </c:scaling>
        <c:delete val="1"/>
        <c:axPos val="b"/>
        <c:numFmt formatCode="ge" sourceLinked="1"/>
        <c:majorTickMark val="none"/>
        <c:minorTickMark val="none"/>
        <c:tickLblPos val="none"/>
        <c:crossAx val="275192232"/>
        <c:crosses val="autoZero"/>
        <c:auto val="1"/>
        <c:lblOffset val="100"/>
        <c:baseTimeUnit val="years"/>
      </c:dateAx>
      <c:valAx>
        <c:axId val="27519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1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38.61</c:v>
                </c:pt>
                <c:pt idx="1">
                  <c:v>38.26</c:v>
                </c:pt>
                <c:pt idx="2">
                  <c:v>33.17</c:v>
                </c:pt>
                <c:pt idx="3">
                  <c:v>33.26</c:v>
                </c:pt>
                <c:pt idx="4">
                  <c:v>38.83</c:v>
                </c:pt>
              </c:numCache>
            </c:numRef>
          </c:val>
        </c:ser>
        <c:dLbls>
          <c:showLegendKey val="0"/>
          <c:showVal val="0"/>
          <c:showCatName val="0"/>
          <c:showSerName val="0"/>
          <c:showPercent val="0"/>
          <c:showBubbleSize val="0"/>
        </c:dLbls>
        <c:gapWidth val="150"/>
        <c:axId val="275359280"/>
        <c:axId val="27553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275359280"/>
        <c:axId val="275532600"/>
      </c:lineChart>
      <c:dateAx>
        <c:axId val="275359280"/>
        <c:scaling>
          <c:orientation val="minMax"/>
        </c:scaling>
        <c:delete val="1"/>
        <c:axPos val="b"/>
        <c:numFmt formatCode="ge" sourceLinked="1"/>
        <c:majorTickMark val="none"/>
        <c:minorTickMark val="none"/>
        <c:tickLblPos val="none"/>
        <c:crossAx val="275532600"/>
        <c:crosses val="autoZero"/>
        <c:auto val="1"/>
        <c:lblOffset val="100"/>
        <c:baseTimeUnit val="years"/>
      </c:dateAx>
      <c:valAx>
        <c:axId val="27553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5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80.44</c:v>
                </c:pt>
                <c:pt idx="1">
                  <c:v>84.9</c:v>
                </c:pt>
                <c:pt idx="2">
                  <c:v>86.12</c:v>
                </c:pt>
                <c:pt idx="3">
                  <c:v>86.09</c:v>
                </c:pt>
                <c:pt idx="4">
                  <c:v>85.43</c:v>
                </c:pt>
              </c:numCache>
            </c:numRef>
          </c:val>
        </c:ser>
        <c:dLbls>
          <c:showLegendKey val="0"/>
          <c:showVal val="0"/>
          <c:showCatName val="0"/>
          <c:showSerName val="0"/>
          <c:showPercent val="0"/>
          <c:showBubbleSize val="0"/>
        </c:dLbls>
        <c:gapWidth val="150"/>
        <c:axId val="275533776"/>
        <c:axId val="27553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275533776"/>
        <c:axId val="275534168"/>
      </c:lineChart>
      <c:dateAx>
        <c:axId val="275533776"/>
        <c:scaling>
          <c:orientation val="minMax"/>
        </c:scaling>
        <c:delete val="1"/>
        <c:axPos val="b"/>
        <c:numFmt formatCode="ge" sourceLinked="1"/>
        <c:majorTickMark val="none"/>
        <c:minorTickMark val="none"/>
        <c:tickLblPos val="none"/>
        <c:crossAx val="275534168"/>
        <c:crosses val="autoZero"/>
        <c:auto val="1"/>
        <c:lblOffset val="100"/>
        <c:baseTimeUnit val="years"/>
      </c:dateAx>
      <c:valAx>
        <c:axId val="27553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53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53.51</c:v>
                </c:pt>
                <c:pt idx="1">
                  <c:v>85.08</c:v>
                </c:pt>
                <c:pt idx="2">
                  <c:v>81.069999999999993</c:v>
                </c:pt>
                <c:pt idx="3">
                  <c:v>96.24</c:v>
                </c:pt>
                <c:pt idx="4">
                  <c:v>99.88</c:v>
                </c:pt>
              </c:numCache>
            </c:numRef>
          </c:val>
        </c:ser>
        <c:dLbls>
          <c:showLegendKey val="0"/>
          <c:showVal val="0"/>
          <c:showCatName val="0"/>
          <c:showSerName val="0"/>
          <c:showPercent val="0"/>
          <c:showBubbleSize val="0"/>
        </c:dLbls>
        <c:gapWidth val="150"/>
        <c:axId val="275243968"/>
        <c:axId val="2752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5243968"/>
        <c:axId val="275244352"/>
      </c:lineChart>
      <c:dateAx>
        <c:axId val="275243968"/>
        <c:scaling>
          <c:orientation val="minMax"/>
        </c:scaling>
        <c:delete val="1"/>
        <c:axPos val="b"/>
        <c:numFmt formatCode="ge" sourceLinked="1"/>
        <c:majorTickMark val="none"/>
        <c:minorTickMark val="none"/>
        <c:tickLblPos val="none"/>
        <c:crossAx val="275244352"/>
        <c:crosses val="autoZero"/>
        <c:auto val="1"/>
        <c:lblOffset val="100"/>
        <c:baseTimeUnit val="years"/>
      </c:dateAx>
      <c:valAx>
        <c:axId val="2752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2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5558984"/>
        <c:axId val="27556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5558984"/>
        <c:axId val="275561416"/>
      </c:lineChart>
      <c:dateAx>
        <c:axId val="275558984"/>
        <c:scaling>
          <c:orientation val="minMax"/>
        </c:scaling>
        <c:delete val="1"/>
        <c:axPos val="b"/>
        <c:numFmt formatCode="ge" sourceLinked="1"/>
        <c:majorTickMark val="none"/>
        <c:minorTickMark val="none"/>
        <c:tickLblPos val="none"/>
        <c:crossAx val="275561416"/>
        <c:crosses val="autoZero"/>
        <c:auto val="1"/>
        <c:lblOffset val="100"/>
        <c:baseTimeUnit val="years"/>
      </c:dateAx>
      <c:valAx>
        <c:axId val="27556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55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5626672"/>
        <c:axId val="27562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5626672"/>
        <c:axId val="275629104"/>
      </c:lineChart>
      <c:dateAx>
        <c:axId val="275626672"/>
        <c:scaling>
          <c:orientation val="minMax"/>
        </c:scaling>
        <c:delete val="1"/>
        <c:axPos val="b"/>
        <c:numFmt formatCode="ge" sourceLinked="1"/>
        <c:majorTickMark val="none"/>
        <c:minorTickMark val="none"/>
        <c:tickLblPos val="none"/>
        <c:crossAx val="275629104"/>
        <c:crosses val="autoZero"/>
        <c:auto val="1"/>
        <c:lblOffset val="100"/>
        <c:baseTimeUnit val="years"/>
      </c:dateAx>
      <c:valAx>
        <c:axId val="27562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62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4181056"/>
        <c:axId val="27418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181056"/>
        <c:axId val="274181448"/>
      </c:lineChart>
      <c:dateAx>
        <c:axId val="274181056"/>
        <c:scaling>
          <c:orientation val="minMax"/>
        </c:scaling>
        <c:delete val="1"/>
        <c:axPos val="b"/>
        <c:numFmt formatCode="ge" sourceLinked="1"/>
        <c:majorTickMark val="none"/>
        <c:minorTickMark val="none"/>
        <c:tickLblPos val="none"/>
        <c:crossAx val="274181448"/>
        <c:crosses val="autoZero"/>
        <c:auto val="1"/>
        <c:lblOffset val="100"/>
        <c:baseTimeUnit val="years"/>
      </c:dateAx>
      <c:valAx>
        <c:axId val="27418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4183016"/>
        <c:axId val="27418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183016"/>
        <c:axId val="274183408"/>
      </c:lineChart>
      <c:dateAx>
        <c:axId val="274183016"/>
        <c:scaling>
          <c:orientation val="minMax"/>
        </c:scaling>
        <c:delete val="1"/>
        <c:axPos val="b"/>
        <c:numFmt formatCode="ge" sourceLinked="1"/>
        <c:majorTickMark val="none"/>
        <c:minorTickMark val="none"/>
        <c:tickLblPos val="none"/>
        <c:crossAx val="274183408"/>
        <c:crosses val="autoZero"/>
        <c:auto val="1"/>
        <c:lblOffset val="100"/>
        <c:baseTimeUnit val="years"/>
      </c:dateAx>
      <c:valAx>
        <c:axId val="27418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8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2443.4499999999998</c:v>
                </c:pt>
                <c:pt idx="1">
                  <c:v>975.26</c:v>
                </c:pt>
                <c:pt idx="2">
                  <c:v>919.09</c:v>
                </c:pt>
                <c:pt idx="3">
                  <c:v>767.42</c:v>
                </c:pt>
                <c:pt idx="4" formatCode="#,##0.00;&quot;△&quot;#,##0.00">
                  <c:v>0</c:v>
                </c:pt>
              </c:numCache>
            </c:numRef>
          </c:val>
        </c:ser>
        <c:dLbls>
          <c:showLegendKey val="0"/>
          <c:showVal val="0"/>
          <c:showCatName val="0"/>
          <c:showSerName val="0"/>
          <c:showPercent val="0"/>
          <c:showBubbleSize val="0"/>
        </c:dLbls>
        <c:gapWidth val="150"/>
        <c:axId val="274180664"/>
        <c:axId val="27418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274180664"/>
        <c:axId val="274180272"/>
      </c:lineChart>
      <c:dateAx>
        <c:axId val="274180664"/>
        <c:scaling>
          <c:orientation val="minMax"/>
        </c:scaling>
        <c:delete val="1"/>
        <c:axPos val="b"/>
        <c:numFmt formatCode="ge" sourceLinked="1"/>
        <c:majorTickMark val="none"/>
        <c:minorTickMark val="none"/>
        <c:tickLblPos val="none"/>
        <c:crossAx val="274180272"/>
        <c:crosses val="autoZero"/>
        <c:auto val="1"/>
        <c:lblOffset val="100"/>
        <c:baseTimeUnit val="years"/>
      </c:dateAx>
      <c:valAx>
        <c:axId val="27418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8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37.83</c:v>
                </c:pt>
                <c:pt idx="1">
                  <c:v>61.32</c:v>
                </c:pt>
                <c:pt idx="2">
                  <c:v>57.65</c:v>
                </c:pt>
                <c:pt idx="3">
                  <c:v>88.38</c:v>
                </c:pt>
                <c:pt idx="4">
                  <c:v>70.05</c:v>
                </c:pt>
              </c:numCache>
            </c:numRef>
          </c:val>
        </c:ser>
        <c:dLbls>
          <c:showLegendKey val="0"/>
          <c:showVal val="0"/>
          <c:showCatName val="0"/>
          <c:showSerName val="0"/>
          <c:showPercent val="0"/>
          <c:showBubbleSize val="0"/>
        </c:dLbls>
        <c:gapWidth val="150"/>
        <c:axId val="274184584"/>
        <c:axId val="27418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274184584"/>
        <c:axId val="274184976"/>
      </c:lineChart>
      <c:dateAx>
        <c:axId val="274184584"/>
        <c:scaling>
          <c:orientation val="minMax"/>
        </c:scaling>
        <c:delete val="1"/>
        <c:axPos val="b"/>
        <c:numFmt formatCode="ge" sourceLinked="1"/>
        <c:majorTickMark val="none"/>
        <c:minorTickMark val="none"/>
        <c:tickLblPos val="none"/>
        <c:crossAx val="274184976"/>
        <c:crosses val="autoZero"/>
        <c:auto val="1"/>
        <c:lblOffset val="100"/>
        <c:baseTimeUnit val="years"/>
      </c:dateAx>
      <c:valAx>
        <c:axId val="27418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8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488.47</c:v>
                </c:pt>
                <c:pt idx="1">
                  <c:v>304.14</c:v>
                </c:pt>
                <c:pt idx="2">
                  <c:v>333.88</c:v>
                </c:pt>
                <c:pt idx="3">
                  <c:v>217.88</c:v>
                </c:pt>
                <c:pt idx="4">
                  <c:v>275.68</c:v>
                </c:pt>
              </c:numCache>
            </c:numRef>
          </c:val>
        </c:ser>
        <c:dLbls>
          <c:showLegendKey val="0"/>
          <c:showVal val="0"/>
          <c:showCatName val="0"/>
          <c:showSerName val="0"/>
          <c:showPercent val="0"/>
          <c:showBubbleSize val="0"/>
        </c:dLbls>
        <c:gapWidth val="150"/>
        <c:axId val="274182624"/>
        <c:axId val="27535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274182624"/>
        <c:axId val="275358104"/>
      </c:lineChart>
      <c:dateAx>
        <c:axId val="274182624"/>
        <c:scaling>
          <c:orientation val="minMax"/>
        </c:scaling>
        <c:delete val="1"/>
        <c:axPos val="b"/>
        <c:numFmt formatCode="ge" sourceLinked="1"/>
        <c:majorTickMark val="none"/>
        <c:minorTickMark val="none"/>
        <c:tickLblPos val="none"/>
        <c:crossAx val="275358104"/>
        <c:crosses val="autoZero"/>
        <c:auto val="1"/>
        <c:lblOffset val="100"/>
        <c:baseTimeUnit val="years"/>
      </c:dateAx>
      <c:valAx>
        <c:axId val="27535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北海道　雄武町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
        <v>125</v>
      </c>
      <c r="AE8" s="79"/>
      <c r="AF8" s="79"/>
      <c r="AG8" s="79"/>
      <c r="AH8" s="79"/>
      <c r="AI8" s="79"/>
      <c r="AJ8" s="79"/>
      <c r="AK8" s="4"/>
      <c r="AL8" s="73">
        <f>データ!S6</f>
        <v>4543</v>
      </c>
      <c r="AM8" s="73"/>
      <c r="AN8" s="73"/>
      <c r="AO8" s="73"/>
      <c r="AP8" s="73"/>
      <c r="AQ8" s="73"/>
      <c r="AR8" s="73"/>
      <c r="AS8" s="73"/>
      <c r="AT8" s="72">
        <f>データ!T6</f>
        <v>636.86</v>
      </c>
      <c r="AU8" s="72"/>
      <c r="AV8" s="72"/>
      <c r="AW8" s="72"/>
      <c r="AX8" s="72"/>
      <c r="AY8" s="72"/>
      <c r="AZ8" s="72"/>
      <c r="BA8" s="72"/>
      <c r="BB8" s="72">
        <f>データ!U6</f>
        <v>7.13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76.099999999999994</v>
      </c>
      <c r="Q10" s="72"/>
      <c r="R10" s="72"/>
      <c r="S10" s="72"/>
      <c r="T10" s="72"/>
      <c r="U10" s="72"/>
      <c r="V10" s="72"/>
      <c r="W10" s="72">
        <f>データ!Q6</f>
        <v>75.680000000000007</v>
      </c>
      <c r="X10" s="72"/>
      <c r="Y10" s="72"/>
      <c r="Z10" s="72"/>
      <c r="AA10" s="72"/>
      <c r="AB10" s="72"/>
      <c r="AC10" s="72"/>
      <c r="AD10" s="73">
        <f>データ!R6</f>
        <v>3530</v>
      </c>
      <c r="AE10" s="73"/>
      <c r="AF10" s="73"/>
      <c r="AG10" s="73"/>
      <c r="AH10" s="73"/>
      <c r="AI10" s="73"/>
      <c r="AJ10" s="73"/>
      <c r="AK10" s="2"/>
      <c r="AL10" s="73">
        <f>データ!V6</f>
        <v>3486</v>
      </c>
      <c r="AM10" s="73"/>
      <c r="AN10" s="73"/>
      <c r="AO10" s="73"/>
      <c r="AP10" s="73"/>
      <c r="AQ10" s="73"/>
      <c r="AR10" s="73"/>
      <c r="AS10" s="73"/>
      <c r="AT10" s="72">
        <f>データ!W6</f>
        <v>1.69</v>
      </c>
      <c r="AU10" s="72"/>
      <c r="AV10" s="72"/>
      <c r="AW10" s="72"/>
      <c r="AX10" s="72"/>
      <c r="AY10" s="72"/>
      <c r="AZ10" s="72"/>
      <c r="BA10" s="72"/>
      <c r="BB10" s="72">
        <f>データ!X6</f>
        <v>2062.7199999999998</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15636</v>
      </c>
      <c r="D6" s="33">
        <f t="shared" si="3"/>
        <v>47</v>
      </c>
      <c r="E6" s="33">
        <f t="shared" si="3"/>
        <v>17</v>
      </c>
      <c r="F6" s="33">
        <f t="shared" si="3"/>
        <v>1</v>
      </c>
      <c r="G6" s="33">
        <f t="shared" si="3"/>
        <v>0</v>
      </c>
      <c r="H6" s="33" t="str">
        <f t="shared" si="3"/>
        <v>北海道　雄武町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76.099999999999994</v>
      </c>
      <c r="Q6" s="34">
        <f t="shared" si="3"/>
        <v>75.680000000000007</v>
      </c>
      <c r="R6" s="34">
        <f t="shared" si="3"/>
        <v>3530</v>
      </c>
      <c r="S6" s="34">
        <f t="shared" si="3"/>
        <v>4543</v>
      </c>
      <c r="T6" s="34">
        <f t="shared" si="3"/>
        <v>636.86</v>
      </c>
      <c r="U6" s="34">
        <f t="shared" si="3"/>
        <v>7.13</v>
      </c>
      <c r="V6" s="34">
        <f t="shared" si="3"/>
        <v>3486</v>
      </c>
      <c r="W6" s="34">
        <f t="shared" si="3"/>
        <v>1.69</v>
      </c>
      <c r="X6" s="34">
        <f t="shared" si="3"/>
        <v>2062.7199999999998</v>
      </c>
      <c r="Y6" s="35">
        <f>IF(Y7="",NA(),Y7)</f>
        <v>53.51</v>
      </c>
      <c r="Z6" s="35">
        <f t="shared" ref="Z6:AH6" si="4">IF(Z7="",NA(),Z7)</f>
        <v>85.08</v>
      </c>
      <c r="AA6" s="35">
        <f t="shared" si="4"/>
        <v>81.069999999999993</v>
      </c>
      <c r="AB6" s="35">
        <f t="shared" si="4"/>
        <v>96.24</v>
      </c>
      <c r="AC6" s="35">
        <f t="shared" si="4"/>
        <v>99.88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2443.4499999999998</v>
      </c>
      <c r="BG6" s="35">
        <f t="shared" ref="BG6:BO6" si="7">IF(BG7="",NA(),BG7)</f>
        <v>975.26</v>
      </c>
      <c r="BH6" s="35">
        <f t="shared" si="7"/>
        <v>919.09</v>
      </c>
      <c r="BI6" s="35">
        <f t="shared" si="7"/>
        <v>767.42</v>
      </c>
      <c r="BJ6" s="34">
        <f t="shared" si="7"/>
        <v>0</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37.83</v>
      </c>
      <c r="BR6" s="35">
        <f t="shared" ref="BR6:BZ6" si="8">IF(BR7="",NA(),BR7)</f>
        <v>61.32</v>
      </c>
      <c r="BS6" s="35">
        <f t="shared" si="8"/>
        <v>57.65</v>
      </c>
      <c r="BT6" s="35">
        <f t="shared" si="8"/>
        <v>88.38</v>
      </c>
      <c r="BU6" s="35">
        <f t="shared" si="8"/>
        <v>70.05</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488.47</v>
      </c>
      <c r="CC6" s="35">
        <f t="shared" ref="CC6:CK6" si="9">IF(CC7="",NA(),CC7)</f>
        <v>304.14</v>
      </c>
      <c r="CD6" s="35">
        <f t="shared" si="9"/>
        <v>333.88</v>
      </c>
      <c r="CE6" s="35">
        <f t="shared" si="9"/>
        <v>217.88</v>
      </c>
      <c r="CF6" s="35">
        <f t="shared" si="9"/>
        <v>275.68</v>
      </c>
      <c r="CG6" s="35">
        <f t="shared" si="9"/>
        <v>251.88</v>
      </c>
      <c r="CH6" s="35">
        <f t="shared" si="9"/>
        <v>247.43</v>
      </c>
      <c r="CI6" s="35">
        <f t="shared" si="9"/>
        <v>248.89</v>
      </c>
      <c r="CJ6" s="35">
        <f t="shared" si="9"/>
        <v>250.84</v>
      </c>
      <c r="CK6" s="35">
        <f t="shared" si="9"/>
        <v>235.61</v>
      </c>
      <c r="CL6" s="34" t="str">
        <f>IF(CL7="","",IF(CL7="-","【-】","【"&amp;SUBSTITUTE(TEXT(CL7,"#,##0.00"),"-","△")&amp;"】"))</f>
        <v>【137.82】</v>
      </c>
      <c r="CM6" s="35">
        <f>IF(CM7="",NA(),CM7)</f>
        <v>38.61</v>
      </c>
      <c r="CN6" s="35">
        <f t="shared" ref="CN6:CV6" si="10">IF(CN7="",NA(),CN7)</f>
        <v>38.26</v>
      </c>
      <c r="CO6" s="35">
        <f t="shared" si="10"/>
        <v>33.17</v>
      </c>
      <c r="CP6" s="35">
        <f t="shared" si="10"/>
        <v>33.26</v>
      </c>
      <c r="CQ6" s="35">
        <f t="shared" si="10"/>
        <v>38.83</v>
      </c>
      <c r="CR6" s="35">
        <f t="shared" si="10"/>
        <v>49.29</v>
      </c>
      <c r="CS6" s="35">
        <f t="shared" si="10"/>
        <v>50.32</v>
      </c>
      <c r="CT6" s="35">
        <f t="shared" si="10"/>
        <v>49.89</v>
      </c>
      <c r="CU6" s="35">
        <f t="shared" si="10"/>
        <v>49.39</v>
      </c>
      <c r="CV6" s="35">
        <f t="shared" si="10"/>
        <v>49.25</v>
      </c>
      <c r="CW6" s="34" t="str">
        <f>IF(CW7="","",IF(CW7="-","【-】","【"&amp;SUBSTITUTE(TEXT(CW7,"#,##0.00"),"-","△")&amp;"】"))</f>
        <v>【60.09】</v>
      </c>
      <c r="CX6" s="35">
        <f>IF(CX7="",NA(),CX7)</f>
        <v>80.44</v>
      </c>
      <c r="CY6" s="35">
        <f t="shared" ref="CY6:DG6" si="11">IF(CY7="",NA(),CY7)</f>
        <v>84.9</v>
      </c>
      <c r="CZ6" s="35">
        <f t="shared" si="11"/>
        <v>86.12</v>
      </c>
      <c r="DA6" s="35">
        <f t="shared" si="11"/>
        <v>86.09</v>
      </c>
      <c r="DB6" s="35">
        <f t="shared" si="11"/>
        <v>85.43</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x14ac:dyDescent="0.15">
      <c r="A7" s="28"/>
      <c r="B7" s="37">
        <v>2016</v>
      </c>
      <c r="C7" s="37">
        <v>15636</v>
      </c>
      <c r="D7" s="37">
        <v>47</v>
      </c>
      <c r="E7" s="37">
        <v>17</v>
      </c>
      <c r="F7" s="37">
        <v>1</v>
      </c>
      <c r="G7" s="37">
        <v>0</v>
      </c>
      <c r="H7" s="37" t="s">
        <v>110</v>
      </c>
      <c r="I7" s="37" t="s">
        <v>111</v>
      </c>
      <c r="J7" s="37" t="s">
        <v>112</v>
      </c>
      <c r="K7" s="37" t="s">
        <v>113</v>
      </c>
      <c r="L7" s="37" t="s">
        <v>114</v>
      </c>
      <c r="M7" s="37"/>
      <c r="N7" s="38" t="s">
        <v>115</v>
      </c>
      <c r="O7" s="38" t="s">
        <v>116</v>
      </c>
      <c r="P7" s="38">
        <v>76.099999999999994</v>
      </c>
      <c r="Q7" s="38">
        <v>75.680000000000007</v>
      </c>
      <c r="R7" s="38">
        <v>3530</v>
      </c>
      <c r="S7" s="38">
        <v>4543</v>
      </c>
      <c r="T7" s="38">
        <v>636.86</v>
      </c>
      <c r="U7" s="38">
        <v>7.13</v>
      </c>
      <c r="V7" s="38">
        <v>3486</v>
      </c>
      <c r="W7" s="38">
        <v>1.69</v>
      </c>
      <c r="X7" s="38">
        <v>2062.7199999999998</v>
      </c>
      <c r="Y7" s="38">
        <v>53.51</v>
      </c>
      <c r="Z7" s="38">
        <v>85.08</v>
      </c>
      <c r="AA7" s="38">
        <v>81.069999999999993</v>
      </c>
      <c r="AB7" s="38">
        <v>96.24</v>
      </c>
      <c r="AC7" s="38">
        <v>99.88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2443.4499999999998</v>
      </c>
      <c r="BG7" s="38">
        <v>975.26</v>
      </c>
      <c r="BH7" s="38">
        <v>919.09</v>
      </c>
      <c r="BI7" s="38">
        <v>767.42</v>
      </c>
      <c r="BJ7" s="38">
        <v>0</v>
      </c>
      <c r="BK7" s="38">
        <v>1309.43</v>
      </c>
      <c r="BL7" s="38">
        <v>1306.92</v>
      </c>
      <c r="BM7" s="38">
        <v>1203.71</v>
      </c>
      <c r="BN7" s="38">
        <v>1162.3599999999999</v>
      </c>
      <c r="BO7" s="38">
        <v>1047.6500000000001</v>
      </c>
      <c r="BP7" s="38">
        <v>728.3</v>
      </c>
      <c r="BQ7" s="38">
        <v>37.83</v>
      </c>
      <c r="BR7" s="38">
        <v>61.32</v>
      </c>
      <c r="BS7" s="38">
        <v>57.65</v>
      </c>
      <c r="BT7" s="38">
        <v>88.38</v>
      </c>
      <c r="BU7" s="38">
        <v>70.05</v>
      </c>
      <c r="BV7" s="38">
        <v>67.59</v>
      </c>
      <c r="BW7" s="38">
        <v>68.510000000000005</v>
      </c>
      <c r="BX7" s="38">
        <v>69.739999999999995</v>
      </c>
      <c r="BY7" s="38">
        <v>68.209999999999994</v>
      </c>
      <c r="BZ7" s="38">
        <v>74.040000000000006</v>
      </c>
      <c r="CA7" s="38">
        <v>100.04</v>
      </c>
      <c r="CB7" s="38">
        <v>488.47</v>
      </c>
      <c r="CC7" s="38">
        <v>304.14</v>
      </c>
      <c r="CD7" s="38">
        <v>333.88</v>
      </c>
      <c r="CE7" s="38">
        <v>217.88</v>
      </c>
      <c r="CF7" s="38">
        <v>275.68</v>
      </c>
      <c r="CG7" s="38">
        <v>251.88</v>
      </c>
      <c r="CH7" s="38">
        <v>247.43</v>
      </c>
      <c r="CI7" s="38">
        <v>248.89</v>
      </c>
      <c r="CJ7" s="38">
        <v>250.84</v>
      </c>
      <c r="CK7" s="38">
        <v>235.61</v>
      </c>
      <c r="CL7" s="38">
        <v>137.82</v>
      </c>
      <c r="CM7" s="38">
        <v>38.61</v>
      </c>
      <c r="CN7" s="38">
        <v>38.26</v>
      </c>
      <c r="CO7" s="38">
        <v>33.17</v>
      </c>
      <c r="CP7" s="38">
        <v>33.26</v>
      </c>
      <c r="CQ7" s="38">
        <v>38.83</v>
      </c>
      <c r="CR7" s="38">
        <v>49.29</v>
      </c>
      <c r="CS7" s="38">
        <v>50.32</v>
      </c>
      <c r="CT7" s="38">
        <v>49.89</v>
      </c>
      <c r="CU7" s="38">
        <v>49.39</v>
      </c>
      <c r="CV7" s="38">
        <v>49.25</v>
      </c>
      <c r="CW7" s="38">
        <v>60.09</v>
      </c>
      <c r="CX7" s="38">
        <v>80.44</v>
      </c>
      <c r="CY7" s="38">
        <v>84.9</v>
      </c>
      <c r="CZ7" s="38">
        <v>86.12</v>
      </c>
      <c r="DA7" s="38">
        <v>86.09</v>
      </c>
      <c r="DB7" s="38">
        <v>85.43</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kensetsu02 </cp:lastModifiedBy>
  <dcterms:created xsi:type="dcterms:W3CDTF">2017-12-25T02:01:27Z</dcterms:created>
  <dcterms:modified xsi:type="dcterms:W3CDTF">2018-02-27T01:16:40Z</dcterms:modified>
  <cp:category/>
</cp:coreProperties>
</file>