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setsu02.OUMU\Desktop\水道業務係業務用\02業務関係\調査・報告\01簡水・下水経営分析調査、公表\平成２８年度決算分\回答公表\"/>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AT10" i="4"/>
  <c r="AL10" i="4"/>
  <c r="W10" i="4"/>
  <c r="P10" i="4"/>
  <c r="I10"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<sst xmlns="http://schemas.openxmlformats.org/spreadsheetml/2006/main" count="237" uniqueCount="124">
  <si>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</si>
  <si>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</si>
  <si>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</si>
  <si>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</si>
  <si>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</si>
  <si>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</si>
  <si>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</si>
  <si>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</si>
  <si>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</si>
  <si>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</si>
  <si>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</si>
  <si>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</si>
  <si>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</si>
  <si>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</si>
  <si>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</si>
  <si>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</si>
  <si>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</si>
  <si>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</si>
  <si>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</si>
  <si>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</si>
  <si>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</si>
  <si>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</si>
  <si>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</si>
  <si>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</si>
  <si>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</si>
  <si>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</si>
  <si>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</si>
  <si>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</si>
  <si>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</si>
  <si>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</si>
  <si>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</si>
  <si>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</si>
  <si>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</si>
  <si>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</si>
  <si>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</si>
  <si>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</si>
  <si>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</si>
  <si>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</si>
  <si>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</si>
  <si>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</si>
  <si>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</si>
  <si>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</si>
  <si>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</si>
  <si>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</si>
  <si>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</si>
  <si>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</si>
  <si>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</si>
  <si>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</si>
  <si>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</si>
  <si>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</si>
  <si>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</si>
  <si>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</si>
  <si>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</si>
  <si>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</si>
  <si>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</si>
  <si>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</si>
  <si>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</si>
  <si>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</si>
  <si>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</si>
  <si>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</si>
  <si>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</si>
  <si>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</si>
  <si>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</si>
  <si>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</si>
  <si>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</si>
  <si>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</si>
  <si>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</si>
  <si>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</si>
  <si>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</si>
  <si>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</si>
  <si>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</si>
  <si>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</si>
  <si>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</si>
  <si>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</si>
  <si>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</si>
  <si>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</si>
  <si>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</si>
  <si>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</si>
  <si>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</si>
  <si>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</si>
  <si>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</si>
  <si>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</si>
  <si>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</si>
  <si>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</si>
  <si>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</si>
  <si>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</si>
  <si>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</si>
  <si>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</si>
  <si>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</si>
  <si>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</si>
  <si>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</si>
  <si>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</si>
  <si>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</si>
  <si>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</si>
  <si>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</si>
  <si>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</si>
  <si>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</si>
  <si>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</si>
  <si>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</si>
  <si>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</si>
  <si>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</si>
  <si>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</si>
  <si>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</si>
  <si>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</si>
  <si>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</si>
  <si>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</si>
  <si>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</si>
  <si>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</si>
  <si>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雄武町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</si>
  <si>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</si>
  <si>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</si>
  <si>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</si>
  <si>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</si>
  <si>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</si>
  <si>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</si>
  <si>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</si>
  <si>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</si>
  <si>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</si>
  <si>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</si>
  <si>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</si>
  <si>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◆管路更新率
　類次団体平均や全国平均を下回っている状況にあるが、老朽配水管の更新を補助事業により進めているところであり、更新は順次、進めていくものの、過大投資は避け、経営状況を見ながら進めていくことが重要である。</t>
    <rPh sb="1" eb="3">
      <t>カンロ</t>
    </rPh>
    <rPh sb="3" eb="5">
      <t>コウシン</t>
    </rPh>
    <rPh sb="5" eb="6">
      <t>リツ</t>
    </rPh>
    <rPh sb="8" eb="9">
      <t>タグイ</t>
    </rPh>
    <rPh sb="9" eb="10">
      <t>ツギ</t>
    </rPh>
    <rPh sb="10" eb="12">
      <t>ダンタイ</t>
    </rPh>
    <rPh sb="12" eb="14">
      <t>ヘイキン</t>
    </rPh>
    <rPh sb="15" eb="17">
      <t>ゼンコク</t>
    </rPh>
    <rPh sb="17" eb="19">
      <t>ヘイキン</t>
    </rPh>
    <rPh sb="20" eb="22">
      <t>シタマワ</t>
    </rPh>
    <rPh sb="26" eb="28">
      <t>ジョウキョウ</t>
    </rPh>
    <rPh sb="33" eb="35">
      <t>ロウキュウ</t>
    </rPh>
    <rPh sb="35" eb="38">
      <t>ハイスイカン</t>
    </rPh>
    <rPh sb="39" eb="41">
      <t>コウシン</t>
    </rPh>
    <rPh sb="42" eb="44">
      <t>ホジョ</t>
    </rPh>
    <rPh sb="44" eb="46">
      <t>ジギョウ</t>
    </rPh>
    <rPh sb="49" eb="50">
      <t>スス</t>
    </rPh>
    <rPh sb="61" eb="63">
      <t>コウシン</t>
    </rPh>
    <rPh sb="64" eb="66">
      <t>ジュンジ</t>
    </rPh>
    <rPh sb="67" eb="68">
      <t>スス</t>
    </rPh>
    <rPh sb="76" eb="78">
      <t>カダイ</t>
    </rPh>
    <rPh sb="78" eb="80">
      <t>トウシ</t>
    </rPh>
    <rPh sb="81" eb="82">
      <t>サ</t>
    </rPh>
    <rPh sb="84" eb="86">
      <t>ケイエイ</t>
    </rPh>
    <rPh sb="86" eb="88">
      <t>ジョウキョウ</t>
    </rPh>
    <rPh sb="89" eb="90">
      <t>ミ</t>
    </rPh>
    <rPh sb="93" eb="94">
      <t>スス</t>
    </rPh>
    <rPh sb="101" eb="103">
      <t>ジュウヨウ</t>
    </rPh>
    <phoneticPr fontId="4"/>
  </si>
  <si>
    <t>◆上記分析による総括
　本町のおかれている状況として、類似団体平均や全国平均と比較することができるため、更なる経営努力を実感できるものとなっている。給水人口の減少や工場用使用水量の減少は今後も進み、ますます厳しい経営状況が予想されるものの、住民の日常生活になくてはならないライフラインとして持続的、安定的に安全安心な水道水を提供することが必要であり、不断の努力が求められる。さらに本年度（平成29年度）策定する経営戦略を基に、更なる経営基盤の強化に努めてまいります。</t>
    <rPh sb="1" eb="3">
      <t>ジョウキ</t>
    </rPh>
    <rPh sb="3" eb="5">
      <t>ブンセキ</t>
    </rPh>
    <rPh sb="8" eb="10">
      <t>ソウカツ</t>
    </rPh>
    <rPh sb="12" eb="14">
      <t>ホンチョウ</t>
    </rPh>
    <rPh sb="21" eb="23">
      <t>ジョウキョウ</t>
    </rPh>
    <rPh sb="27" eb="29">
      <t>ルイジ</t>
    </rPh>
    <rPh sb="29" eb="31">
      <t>ダンタイ</t>
    </rPh>
    <rPh sb="31" eb="33">
      <t>ヘイキン</t>
    </rPh>
    <rPh sb="34" eb="36">
      <t>ゼンコク</t>
    </rPh>
    <rPh sb="36" eb="38">
      <t>ヘイキン</t>
    </rPh>
    <rPh sb="39" eb="41">
      <t>ヒカク</t>
    </rPh>
    <rPh sb="52" eb="53">
      <t>サラ</t>
    </rPh>
    <rPh sb="55" eb="57">
      <t>ケイエイ</t>
    </rPh>
    <rPh sb="57" eb="59">
      <t>ドリョク</t>
    </rPh>
    <rPh sb="60" eb="62">
      <t>ジッカン</t>
    </rPh>
    <rPh sb="74" eb="76">
      <t>キュウスイ</t>
    </rPh>
    <rPh sb="76" eb="78">
      <t>ジンコウ</t>
    </rPh>
    <rPh sb="79" eb="81">
      <t>ゲンショウ</t>
    </rPh>
    <rPh sb="82" eb="85">
      <t>コウジョウヨウ</t>
    </rPh>
    <rPh sb="85" eb="87">
      <t>シヨウ</t>
    </rPh>
    <rPh sb="87" eb="89">
      <t>スイリョウ</t>
    </rPh>
    <rPh sb="90" eb="92">
      <t>ゲンショウ</t>
    </rPh>
    <rPh sb="93" eb="95">
      <t>コンゴ</t>
    </rPh>
    <rPh sb="96" eb="97">
      <t>スス</t>
    </rPh>
    <rPh sb="103" eb="104">
      <t>キビ</t>
    </rPh>
    <rPh sb="106" eb="108">
      <t>ケイエイ</t>
    </rPh>
    <rPh sb="108" eb="110">
      <t>ジョウキョウ</t>
    </rPh>
    <rPh sb="111" eb="113">
      <t>ヨソウ</t>
    </rPh>
    <rPh sb="120" eb="122">
      <t>ジュウミン</t>
    </rPh>
    <rPh sb="123" eb="125">
      <t>ニチジョウ</t>
    </rPh>
    <rPh sb="125" eb="127">
      <t>セイカツ</t>
    </rPh>
    <rPh sb="145" eb="148">
      <t>ジゾクテキ</t>
    </rPh>
    <rPh sb="149" eb="152">
      <t>アンテイテキ</t>
    </rPh>
    <rPh sb="153" eb="155">
      <t>アンゼン</t>
    </rPh>
    <rPh sb="155" eb="157">
      <t>アンシン</t>
    </rPh>
    <rPh sb="158" eb="161">
      <t>スイドウスイ</t>
    </rPh>
    <rPh sb="162" eb="164">
      <t>テイキョウ</t>
    </rPh>
    <rPh sb="169" eb="171">
      <t>ヒツヨウ</t>
    </rPh>
    <rPh sb="175" eb="177">
      <t>フダン</t>
    </rPh>
    <rPh sb="178" eb="180">
      <t>ドリョク</t>
    </rPh>
    <rPh sb="181" eb="182">
      <t>モト</t>
    </rPh>
    <rPh sb="190" eb="193">
      <t>ホンネンド</t>
    </rPh>
    <rPh sb="205" eb="207">
      <t>ケイエイ</t>
    </rPh>
    <rPh sb="207" eb="209">
      <t>センリャク</t>
    </rPh>
    <rPh sb="210" eb="211">
      <t>モト</t>
    </rPh>
    <rPh sb="213" eb="214">
      <t>サラ</t>
    </rPh>
    <rPh sb="216" eb="218">
      <t>ケイエイ</t>
    </rPh>
    <rPh sb="218" eb="220">
      <t>キバン</t>
    </rPh>
    <rPh sb="221" eb="223">
      <t>キョウカ</t>
    </rPh>
    <rPh sb="224" eb="225">
      <t>ツト</t>
    </rPh>
    <phoneticPr fontId="4"/>
  </si>
  <si>
    <t>◆収益的収支比率
　平成28年度は前年度と比較して上昇しているが、給水人口の減少や工場用使用水量減少による料金収入の減少によって、平成26年度の数値と比較すると低い状況にある。現状として、類似団体平均や全国平均を上回っている状況にあるものの、総費用を抑えるため、更なる支出経費削減に努め、この比率の上昇を図る必要がある。
◆企業債残高対給水収益比率
　平成27年度に上昇はあったが、年々減少傾向にある。類似団体平均や全国平均を下回っている状況にあり、比較的良好な状況にあると判断しているが、今後も老朽配水管更新等の投資が発生することになるため、できる限り毎年の企業債借入を償還額の範囲内に留め、更なる減少に努めていく必要がある。
◆料金回収率
　類似団体平均や全国平均を上回っている状況は続いているものの、給水原価が供給単価を上回っている状況に変わりはない。本町の料金水準は高い状況にあり、現状での料金値上げは慎重に検討していかなければならないため、供給単価の上昇は見込めず、節電や有収率向上による維持管理費の抑制により、給水原価の減少に努めていく必要がある。
◆給水原価
　地理的な要素もあるものの、類似団体平均や全国平均を上回っている状況にあり、節電や有収率向上による維持管理費の抑制により、給水原価の減少に努めていく必要がある。
◆施設利用率
　近年減少傾向にあるが、これは給水人口減少や工場用使用水量減少による総使用水量とともに、有収率向上（漏水量減少）による配水量減少によるものである。
◆有収率
　継続的な漏水調査による修繕が効果を表してきており、上昇傾向にある。これを維持していくため、引き続き、漏水調査による修繕を実施していく必要がある。</t>
    <rPh sb="1" eb="4">
      <t>シュウエキテキ</t>
    </rPh>
    <rPh sb="4" eb="6">
      <t>シュウシ</t>
    </rPh>
    <rPh sb="6" eb="8">
      <t>ヒリツ</t>
    </rPh>
    <rPh sb="10" eb="12">
      <t>ヘイセイ</t>
    </rPh>
    <rPh sb="14" eb="16">
      <t>ネンド</t>
    </rPh>
    <rPh sb="17" eb="18">
      <t>ゼン</t>
    </rPh>
    <rPh sb="18" eb="20">
      <t>ネンド</t>
    </rPh>
    <rPh sb="21" eb="23">
      <t>ヒカク</t>
    </rPh>
    <rPh sb="25" eb="27">
      <t>ジョウショウ</t>
    </rPh>
    <rPh sb="33" eb="35">
      <t>キュウスイ</t>
    </rPh>
    <rPh sb="35" eb="37">
      <t>ジンコウ</t>
    </rPh>
    <rPh sb="38" eb="40">
      <t>ゲンショウ</t>
    </rPh>
    <rPh sb="41" eb="44">
      <t>コウジョウヨウ</t>
    </rPh>
    <rPh sb="44" eb="46">
      <t>シヨウ</t>
    </rPh>
    <rPh sb="46" eb="48">
      <t>スイリョウ</t>
    </rPh>
    <rPh sb="48" eb="50">
      <t>ゲンショウ</t>
    </rPh>
    <rPh sb="53" eb="55">
      <t>リョウキン</t>
    </rPh>
    <rPh sb="55" eb="57">
      <t>シュウニュウ</t>
    </rPh>
    <rPh sb="58" eb="60">
      <t>ゲンショウ</t>
    </rPh>
    <rPh sb="65" eb="67">
      <t>ヘイセイ</t>
    </rPh>
    <rPh sb="69" eb="71">
      <t>ネンド</t>
    </rPh>
    <rPh sb="72" eb="74">
      <t>スウチ</t>
    </rPh>
    <rPh sb="75" eb="77">
      <t>ヒカク</t>
    </rPh>
    <rPh sb="80" eb="81">
      <t>ヒク</t>
    </rPh>
    <rPh sb="82" eb="84">
      <t>ジョウキョウ</t>
    </rPh>
    <rPh sb="88" eb="90">
      <t>ゲンジョウ</t>
    </rPh>
    <rPh sb="94" eb="96">
      <t>ルイジ</t>
    </rPh>
    <rPh sb="96" eb="98">
      <t>ダンタイ</t>
    </rPh>
    <rPh sb="98" eb="100">
      <t>ヘイキン</t>
    </rPh>
    <rPh sb="101" eb="103">
      <t>ゼンコク</t>
    </rPh>
    <rPh sb="103" eb="105">
      <t>ヘイキン</t>
    </rPh>
    <rPh sb="106" eb="108">
      <t>ウワマワ</t>
    </rPh>
    <rPh sb="112" eb="114">
      <t>ジョウキョウ</t>
    </rPh>
    <rPh sb="121" eb="124">
      <t>ソウヒヨウ</t>
    </rPh>
    <rPh sb="125" eb="126">
      <t>オサ</t>
    </rPh>
    <rPh sb="131" eb="132">
      <t>サラ</t>
    </rPh>
    <rPh sb="134" eb="136">
      <t>シシュツ</t>
    </rPh>
    <rPh sb="136" eb="138">
      <t>ケイヒ</t>
    </rPh>
    <rPh sb="138" eb="140">
      <t>サクゲン</t>
    </rPh>
    <rPh sb="141" eb="142">
      <t>ツト</t>
    </rPh>
    <rPh sb="146" eb="148">
      <t>ヒリツ</t>
    </rPh>
    <rPh sb="149" eb="151">
      <t>ジョウショウ</t>
    </rPh>
    <rPh sb="152" eb="153">
      <t>ハカ</t>
    </rPh>
    <rPh sb="154" eb="156">
      <t>ヒツヨウ</t>
    </rPh>
    <rPh sb="162" eb="164">
      <t>キギョウ</t>
    </rPh>
    <rPh sb="205" eb="207">
      <t>ヘイキン</t>
    </rPh>
    <rPh sb="208" eb="210">
      <t>ゼンコク</t>
    </rPh>
    <rPh sb="210" eb="212">
      <t>ヘイキン</t>
    </rPh>
    <rPh sb="213" eb="215">
      <t>シタマワ</t>
    </rPh>
    <rPh sb="219" eb="221">
      <t>ジョウキョウ</t>
    </rPh>
    <rPh sb="225" eb="228">
      <t>ヒカクテキ</t>
    </rPh>
    <rPh sb="228" eb="230">
      <t>リョウコウ</t>
    </rPh>
    <rPh sb="231" eb="233">
      <t>ジョウキョウ</t>
    </rPh>
    <rPh sb="237" eb="239">
      <t>ハンダン</t>
    </rPh>
    <rPh sb="245" eb="247">
      <t>コンゴ</t>
    </rPh>
    <rPh sb="248" eb="250">
      <t>ロウキュウ</t>
    </rPh>
    <rPh sb="250" eb="253">
      <t>ハイスイカン</t>
    </rPh>
    <rPh sb="253" eb="256">
      <t>コウシントウ</t>
    </rPh>
    <rPh sb="257" eb="259">
      <t>トウシ</t>
    </rPh>
    <rPh sb="260" eb="262">
      <t>ハッセイ</t>
    </rPh>
    <rPh sb="275" eb="276">
      <t>カギ</t>
    </rPh>
    <rPh sb="277" eb="279">
      <t>マイネン</t>
    </rPh>
    <rPh sb="280" eb="282">
      <t>キギョウ</t>
    </rPh>
    <rPh sb="316" eb="318">
      <t>リョウキン</t>
    </rPh>
    <rPh sb="318" eb="320">
      <t>カイシュウ</t>
    </rPh>
    <rPh sb="320" eb="321">
      <t>リツ</t>
    </rPh>
    <rPh sb="323" eb="325">
      <t>ルイジ</t>
    </rPh>
    <rPh sb="325" eb="327">
      <t>ダンタイ</t>
    </rPh>
    <rPh sb="327" eb="329">
      <t>ヘイキン</t>
    </rPh>
    <rPh sb="330" eb="332">
      <t>ゼンコク</t>
    </rPh>
    <rPh sb="332" eb="334">
      <t>ヘイキン</t>
    </rPh>
    <rPh sb="335" eb="337">
      <t>ウワマワ</t>
    </rPh>
    <rPh sb="341" eb="343">
      <t>ジョウキョウ</t>
    </rPh>
    <rPh sb="344" eb="345">
      <t>ツヅ</t>
    </rPh>
    <rPh sb="353" eb="355">
      <t>キュウスイ</t>
    </rPh>
    <rPh sb="355" eb="357">
      <t>ゲンカ</t>
    </rPh>
    <rPh sb="358" eb="360">
      <t>キョウキュウ</t>
    </rPh>
    <rPh sb="360" eb="362">
      <t>タンカ</t>
    </rPh>
    <rPh sb="363" eb="365">
      <t>ウワマワ</t>
    </rPh>
    <rPh sb="369" eb="371">
      <t>ジョウキョウ</t>
    </rPh>
    <rPh sb="372" eb="373">
      <t>カ</t>
    </rPh>
    <rPh sb="379" eb="381">
      <t>ホンチョウ</t>
    </rPh>
    <rPh sb="382" eb="384">
      <t>リョウキン</t>
    </rPh>
    <rPh sb="384" eb="386">
      <t>スイジュン</t>
    </rPh>
    <rPh sb="387" eb="388">
      <t>タカ</t>
    </rPh>
    <rPh sb="389" eb="391">
      <t>ジョウキョウ</t>
    </rPh>
    <rPh sb="395" eb="397">
      <t>ゲンジョウ</t>
    </rPh>
    <rPh sb="399" eb="401">
      <t>リョウキン</t>
    </rPh>
    <rPh sb="401" eb="403">
      <t>ネア</t>
    </rPh>
    <rPh sb="405" eb="407">
      <t>シンチョウ</t>
    </rPh>
    <rPh sb="408" eb="410">
      <t>ケントウ</t>
    </rPh>
    <rPh sb="425" eb="427">
      <t>キョウキュウ</t>
    </rPh>
    <rPh sb="427" eb="429">
      <t>タンカ</t>
    </rPh>
    <rPh sb="430" eb="432">
      <t>ジョウショウ</t>
    </rPh>
    <rPh sb="433" eb="435">
      <t>ミコ</t>
    </rPh>
    <rPh sb="438" eb="440">
      <t>セツデン</t>
    </rPh>
    <rPh sb="441" eb="442">
      <t>ユウ</t>
    </rPh>
    <rPh sb="442" eb="444">
      <t>シュウリツ</t>
    </rPh>
    <rPh sb="444" eb="446">
      <t>コウジョウ</t>
    </rPh>
    <rPh sb="449" eb="451">
      <t>イジ</t>
    </rPh>
    <rPh sb="451" eb="454">
      <t>カンリヒ</t>
    </rPh>
    <rPh sb="455" eb="457">
      <t>ヨクセイ</t>
    </rPh>
    <rPh sb="461" eb="463">
      <t>キュウスイ</t>
    </rPh>
    <rPh sb="463" eb="465">
      <t>ゲンカ</t>
    </rPh>
    <rPh sb="466" eb="468">
      <t>ゲンショウ</t>
    </rPh>
    <rPh sb="469" eb="470">
      <t>ツト</t>
    </rPh>
    <rPh sb="474" eb="476">
      <t>ヒツヨウ</t>
    </rPh>
    <rPh sb="482" eb="484">
      <t>キュウスイ</t>
    </rPh>
    <rPh sb="484" eb="486">
      <t>ゲンカ</t>
    </rPh>
    <rPh sb="488" eb="491">
      <t>チリテキ</t>
    </rPh>
    <rPh sb="492" eb="494">
      <t>ヨウソ</t>
    </rPh>
    <rPh sb="501" eb="503">
      <t>ルイジ</t>
    </rPh>
    <rPh sb="503" eb="505">
      <t>ダンタイ</t>
    </rPh>
    <rPh sb="505" eb="507">
      <t>ヘイキン</t>
    </rPh>
    <rPh sb="508" eb="510">
      <t>ゼンコク</t>
    </rPh>
    <rPh sb="510" eb="512">
      <t>ヘイキン</t>
    </rPh>
    <rPh sb="513" eb="515">
      <t>ウワマワ</t>
    </rPh>
    <rPh sb="519" eb="521">
      <t>ジョウキョウ</t>
    </rPh>
    <rPh sb="569" eb="571">
      <t>シセツ</t>
    </rPh>
    <rPh sb="571" eb="574">
      <t>リヨウリツ</t>
    </rPh>
    <rPh sb="576" eb="578">
      <t>キンネン</t>
    </rPh>
    <rPh sb="578" eb="580">
      <t>ゲンショウ</t>
    </rPh>
    <rPh sb="580" eb="582">
      <t>ケイコウ</t>
    </rPh>
    <rPh sb="590" eb="592">
      <t>キュウスイ</t>
    </rPh>
    <rPh sb="592" eb="594">
      <t>ジンコウ</t>
    </rPh>
    <rPh sb="594" eb="596">
      <t>ゲンショウ</t>
    </rPh>
    <rPh sb="597" eb="600">
      <t>コウジョウヨウ</t>
    </rPh>
    <rPh sb="600" eb="602">
      <t>シヨウ</t>
    </rPh>
    <rPh sb="602" eb="604">
      <t>スイリョウ</t>
    </rPh>
    <rPh sb="604" eb="606">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</si>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</sst>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0.95</c:v>
                </c:pt>
                <c:pt idx="2">
                  <c:v>0.25</c:v>
                </c:pt>
                <c:pt idx="3" formatCode="#,##0.00;&quot;△&quot;#,##0.00">
                  <c:v>0</c:v>
                </c:pt>
                <c:pt idx="4">
                  <c:v>0.38</c:v>
                </c:pt>
              </c:numCache>
            </c:numRef>
          </c:val>
        </c:ser>
        <c:dLbls>
          <c:showLegendKey val="0"/>
          <c:showVal val="0"/>
          <c:showCatName val="0"/>
          <c:showSerName val="0"/>
          <c:showPercent val="0"/>
          <c:showBubbleSize val="0"/>
        </c:dLbls>
        <c:gapWidth val="150"/>
        <c:axId val="271719712"/>
        <c:axId val="2717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71719712"/>
        <c:axId val="271724192"/>
      </c:lineChart>
      <c:dateAx>
        <c:axId val="271719712"/>
        <c:scaling>
          <c:orientation val="minMax"/>
        </c:scaling>
        <c:delete val="1"/>
        <c:axPos val="b"/>
        <c:numFmt formatCode="ge" sourceLinked="1"/>
        <c:majorTickMark val="none"/>
        <c:minorTickMark val="none"/>
        <c:tickLblPos val="none"/>
        <c:crossAx val="271724192"/>
        <c:crosses val="autoZero"/>
        <c:auto val="1"/>
        <c:lblOffset val="100"/>
        <c:baseTimeUnit val="years"/>
      </c:dateAx>
      <c:valAx>
        <c:axId val="2717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56.51</c:v>
                </c:pt>
                <c:pt idx="1">
                  <c:v>46.46</c:v>
                </c:pt>
                <c:pt idx="2">
                  <c:v>42.35</c:v>
                </c:pt>
                <c:pt idx="3">
                  <c:v>39.83</c:v>
                </c:pt>
                <c:pt idx="4">
                  <c:v>39.64</c:v>
                </c:pt>
              </c:numCache>
            </c:numRef>
          </c:val>
        </c:ser>
        <c:dLbls>
          <c:showLegendKey val="0"/>
          <c:showVal val="0"/>
          <c:showCatName val="0"/>
          <c:showSerName val="0"/>
          <c:showPercent val="0"/>
          <c:showBubbleSize val="0"/>
        </c:dLbls>
        <c:gapWidth val="150"/>
        <c:axId val="272133560"/>
        <c:axId val="27213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72133560"/>
        <c:axId val="272133952"/>
      </c:lineChart>
      <c:dateAx>
        <c:axId val="272133560"/>
        <c:scaling>
          <c:orientation val="minMax"/>
        </c:scaling>
        <c:delete val="1"/>
        <c:axPos val="b"/>
        <c:numFmt formatCode="ge" sourceLinked="1"/>
        <c:majorTickMark val="none"/>
        <c:minorTickMark val="none"/>
        <c:tickLblPos val="none"/>
        <c:crossAx val="272133952"/>
        <c:crosses val="autoZero"/>
        <c:auto val="1"/>
        <c:lblOffset val="100"/>
        <c:baseTimeUnit val="years"/>
      </c:dateAx>
      <c:valAx>
        <c:axId val="2721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3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68.099999999999994</c:v>
                </c:pt>
                <c:pt idx="1">
                  <c:v>78.52</c:v>
                </c:pt>
                <c:pt idx="2">
                  <c:v>84.32</c:v>
                </c:pt>
                <c:pt idx="3">
                  <c:v>85.04</c:v>
                </c:pt>
                <c:pt idx="4">
                  <c:v>86.13</c:v>
                </c:pt>
              </c:numCache>
            </c:numRef>
          </c:val>
        </c:ser>
        <c:dLbls>
          <c:showLegendKey val="0"/>
          <c:showVal val="0"/>
          <c:showCatName val="0"/>
          <c:showSerName val="0"/>
          <c:showPercent val="0"/>
          <c:showBubbleSize val="0"/>
        </c:dLbls>
        <c:gapWidth val="150"/>
        <c:axId val="272135128"/>
        <c:axId val="2721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72135128"/>
        <c:axId val="272135520"/>
      </c:lineChart>
      <c:dateAx>
        <c:axId val="272135128"/>
        <c:scaling>
          <c:orientation val="minMax"/>
        </c:scaling>
        <c:delete val="1"/>
        <c:axPos val="b"/>
        <c:numFmt formatCode="ge" sourceLinked="1"/>
        <c:majorTickMark val="none"/>
        <c:minorTickMark val="none"/>
        <c:tickLblPos val="none"/>
        <c:crossAx val="272135520"/>
        <c:crosses val="autoZero"/>
        <c:auto val="1"/>
        <c:lblOffset val="100"/>
        <c:baseTimeUnit val="years"/>
      </c:dateAx>
      <c:valAx>
        <c:axId val="2721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3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79.19</c:v>
                </c:pt>
                <c:pt idx="1">
                  <c:v>81.790000000000006</c:v>
                </c:pt>
                <c:pt idx="2">
                  <c:v>82.81</c:v>
                </c:pt>
                <c:pt idx="3">
                  <c:v>76.45</c:v>
                </c:pt>
                <c:pt idx="4">
                  <c:v>78.03</c:v>
                </c:pt>
              </c:numCache>
            </c:numRef>
          </c:val>
        </c:ser>
        <c:dLbls>
          <c:showLegendKey val="0"/>
          <c:showVal val="0"/>
          <c:showCatName val="0"/>
          <c:showSerName val="0"/>
          <c:showPercent val="0"/>
          <c:showBubbleSize val="0"/>
        </c:dLbls>
        <c:gapWidth val="150"/>
        <c:axId val="271785408"/>
        <c:axId val="2717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71785408"/>
        <c:axId val="271785792"/>
      </c:lineChart>
      <c:dateAx>
        <c:axId val="271785408"/>
        <c:scaling>
          <c:orientation val="minMax"/>
        </c:scaling>
        <c:delete val="1"/>
        <c:axPos val="b"/>
        <c:numFmt formatCode="ge" sourceLinked="1"/>
        <c:majorTickMark val="none"/>
        <c:minorTickMark val="none"/>
        <c:tickLblPos val="none"/>
        <c:crossAx val="271785792"/>
        <c:crosses val="autoZero"/>
        <c:auto val="1"/>
        <c:lblOffset val="100"/>
        <c:baseTimeUnit val="years"/>
      </c:dateAx>
      <c:valAx>
        <c:axId val="2717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7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840680"/>
        <c:axId val="27184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840680"/>
        <c:axId val="271841064"/>
      </c:lineChart>
      <c:dateAx>
        <c:axId val="271840680"/>
        <c:scaling>
          <c:orientation val="minMax"/>
        </c:scaling>
        <c:delete val="1"/>
        <c:axPos val="b"/>
        <c:numFmt formatCode="ge" sourceLinked="1"/>
        <c:majorTickMark val="none"/>
        <c:minorTickMark val="none"/>
        <c:tickLblPos val="none"/>
        <c:crossAx val="271841064"/>
        <c:crosses val="autoZero"/>
        <c:auto val="1"/>
        <c:lblOffset val="100"/>
        <c:baseTimeUnit val="years"/>
      </c:dateAx>
      <c:valAx>
        <c:axId val="27184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4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1895720"/>
        <c:axId val="27189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895720"/>
        <c:axId val="271896104"/>
      </c:lineChart>
      <c:dateAx>
        <c:axId val="271895720"/>
        <c:scaling>
          <c:orientation val="minMax"/>
        </c:scaling>
        <c:delete val="1"/>
        <c:axPos val="b"/>
        <c:numFmt formatCode="ge" sourceLinked="1"/>
        <c:majorTickMark val="none"/>
        <c:minorTickMark val="none"/>
        <c:tickLblPos val="none"/>
        <c:crossAx val="271896104"/>
        <c:crosses val="autoZero"/>
        <c:auto val="1"/>
        <c:lblOffset val="100"/>
        <c:baseTimeUnit val="years"/>
      </c:dateAx>
      <c:valAx>
        <c:axId val="27189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9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0515648"/>
        <c:axId val="27051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515648"/>
        <c:axId val="270516040"/>
      </c:lineChart>
      <c:dateAx>
        <c:axId val="270515648"/>
        <c:scaling>
          <c:orientation val="minMax"/>
        </c:scaling>
        <c:delete val="1"/>
        <c:axPos val="b"/>
        <c:numFmt formatCode="ge" sourceLinked="1"/>
        <c:majorTickMark val="none"/>
        <c:minorTickMark val="none"/>
        <c:tickLblPos val="none"/>
        <c:crossAx val="270516040"/>
        <c:crosses val="autoZero"/>
        <c:auto val="1"/>
        <c:lblOffset val="100"/>
        <c:baseTimeUnit val="years"/>
      </c:dateAx>
      <c:valAx>
        <c:axId val="27051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5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0517608"/>
        <c:axId val="27051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517608"/>
        <c:axId val="270518000"/>
      </c:lineChart>
      <c:dateAx>
        <c:axId val="270517608"/>
        <c:scaling>
          <c:orientation val="minMax"/>
        </c:scaling>
        <c:delete val="1"/>
        <c:axPos val="b"/>
        <c:numFmt formatCode="ge" sourceLinked="1"/>
        <c:majorTickMark val="none"/>
        <c:minorTickMark val="none"/>
        <c:tickLblPos val="none"/>
        <c:crossAx val="270518000"/>
        <c:crosses val="autoZero"/>
        <c:auto val="1"/>
        <c:lblOffset val="100"/>
        <c:baseTimeUnit val="years"/>
      </c:dateAx>
      <c:valAx>
        <c:axId val="27051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51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952.92</c:v>
                </c:pt>
                <c:pt idx="1">
                  <c:v>924.32</c:v>
                </c:pt>
                <c:pt idx="2">
                  <c:v>886.65</c:v>
                </c:pt>
                <c:pt idx="3">
                  <c:v>925.86</c:v>
                </c:pt>
                <c:pt idx="4">
                  <c:v>922.6</c:v>
                </c:pt>
              </c:numCache>
            </c:numRef>
          </c:val>
        </c:ser>
        <c:dLbls>
          <c:showLegendKey val="0"/>
          <c:showVal val="0"/>
          <c:showCatName val="0"/>
          <c:showSerName val="0"/>
          <c:showPercent val="0"/>
          <c:showBubbleSize val="0"/>
        </c:dLbls>
        <c:gapWidth val="150"/>
        <c:axId val="270519176"/>
        <c:axId val="27051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70519176"/>
        <c:axId val="270519568"/>
      </c:lineChart>
      <c:dateAx>
        <c:axId val="270519176"/>
        <c:scaling>
          <c:orientation val="minMax"/>
        </c:scaling>
        <c:delete val="1"/>
        <c:axPos val="b"/>
        <c:numFmt formatCode="ge" sourceLinked="1"/>
        <c:majorTickMark val="none"/>
        <c:minorTickMark val="none"/>
        <c:tickLblPos val="none"/>
        <c:crossAx val="270519568"/>
        <c:crosses val="autoZero"/>
        <c:auto val="1"/>
        <c:lblOffset val="100"/>
        <c:baseTimeUnit val="years"/>
      </c:dateAx>
      <c:valAx>
        <c:axId val="27051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51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77.64</c:v>
                </c:pt>
                <c:pt idx="1">
                  <c:v>68.56</c:v>
                </c:pt>
                <c:pt idx="2">
                  <c:v>68.41</c:v>
                </c:pt>
                <c:pt idx="3">
                  <c:v>64.95</c:v>
                </c:pt>
                <c:pt idx="4">
                  <c:v>68.17</c:v>
                </c:pt>
              </c:numCache>
            </c:numRef>
          </c:val>
        </c:ser>
        <c:dLbls>
          <c:showLegendKey val="0"/>
          <c:showVal val="0"/>
          <c:showCatName val="0"/>
          <c:showSerName val="0"/>
          <c:showPercent val="0"/>
          <c:showBubbleSize val="0"/>
        </c:dLbls>
        <c:gapWidth val="150"/>
        <c:axId val="270517216"/>
        <c:axId val="27052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70517216"/>
        <c:axId val="270520744"/>
      </c:lineChart>
      <c:dateAx>
        <c:axId val="270517216"/>
        <c:scaling>
          <c:orientation val="minMax"/>
        </c:scaling>
        <c:delete val="1"/>
        <c:axPos val="b"/>
        <c:numFmt formatCode="ge" sourceLinked="1"/>
        <c:majorTickMark val="none"/>
        <c:minorTickMark val="none"/>
        <c:tickLblPos val="none"/>
        <c:crossAx val="270520744"/>
        <c:crosses val="autoZero"/>
        <c:auto val="1"/>
        <c:lblOffset val="100"/>
        <c:baseTimeUnit val="years"/>
      </c:dateAx>
      <c:valAx>
        <c:axId val="27052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5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347.88</c:v>
                </c:pt>
                <c:pt idx="1">
                  <c:v>402.16</c:v>
                </c:pt>
                <c:pt idx="2">
                  <c:v>416.28</c:v>
                </c:pt>
                <c:pt idx="3">
                  <c:v>443.02</c:v>
                </c:pt>
                <c:pt idx="4">
                  <c:v>421.65</c:v>
                </c:pt>
              </c:numCache>
            </c:numRef>
          </c:val>
        </c:ser>
        <c:dLbls>
          <c:showLegendKey val="0"/>
          <c:showVal val="0"/>
          <c:showCatName val="0"/>
          <c:showSerName val="0"/>
          <c:showPercent val="0"/>
          <c:showBubbleSize val="0"/>
        </c:dLbls>
        <c:gapWidth val="150"/>
        <c:axId val="272131992"/>
        <c:axId val="2721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72131992"/>
        <c:axId val="272132384"/>
      </c:lineChart>
      <c:dateAx>
        <c:axId val="272131992"/>
        <c:scaling>
          <c:orientation val="minMax"/>
        </c:scaling>
        <c:delete val="1"/>
        <c:axPos val="b"/>
        <c:numFmt formatCode="ge" sourceLinked="1"/>
        <c:majorTickMark val="none"/>
        <c:minorTickMark val="none"/>
        <c:tickLblPos val="none"/>
        <c:crossAx val="272132384"/>
        <c:crosses val="autoZero"/>
        <c:auto val="1"/>
        <c:lblOffset val="100"/>
        <c:baseTimeUnit val="years"/>
      </c:dateAx>
      <c:valAx>
        <c:axId val="2721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13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北海道　雄武町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4543</v>
      </c>
      <c r="AM8" s="51"/>
      <c r="AN8" s="51"/>
      <c r="AO8" s="51"/>
      <c r="AP8" s="51"/>
      <c r="AQ8" s="51"/>
      <c r="AR8" s="51"/>
      <c r="AS8" s="51"/>
      <c r="AT8" s="46">
        <f>データ!$S$6</f>
        <v>636.86</v>
      </c>
      <c r="AU8" s="46"/>
      <c r="AV8" s="46"/>
      <c r="AW8" s="46"/>
      <c r="AX8" s="46"/>
      <c r="AY8" s="46"/>
      <c r="AZ8" s="46"/>
      <c r="BA8" s="46"/>
      <c r="BB8" s="46">
        <f>データ!$T$6</f>
        <v>7.13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90.02</v>
      </c>
      <c r="Q10" s="46"/>
      <c r="R10" s="46"/>
      <c r="S10" s="46"/>
      <c r="T10" s="46"/>
      <c r="U10" s="46"/>
      <c r="V10" s="46"/>
      <c r="W10" s="51">
        <f>データ!$Q$6</f>
        <v>5010</v>
      </c>
      <c r="X10" s="51"/>
      <c r="Y10" s="51"/>
      <c r="Z10" s="51"/>
      <c r="AA10" s="51"/>
      <c r="AB10" s="51"/>
      <c r="AC10" s="51"/>
      <c r="AD10" s="2"/>
      <c r="AE10" s="2"/>
      <c r="AF10" s="2"/>
      <c r="AG10" s="2"/>
      <c r="AH10" s="2"/>
      <c r="AI10" s="2"/>
      <c r="AJ10" s="2"/>
      <c r="AK10" s="2"/>
      <c r="AL10" s="51">
        <f>データ!$U$6</f>
        <v>4124</v>
      </c>
      <c r="AM10" s="51"/>
      <c r="AN10" s="51"/>
      <c r="AO10" s="51"/>
      <c r="AP10" s="51"/>
      <c r="AQ10" s="51"/>
      <c r="AR10" s="51"/>
      <c r="AS10" s="51"/>
      <c r="AT10" s="46">
        <f>データ!$V$6</f>
        <v>9.67</v>
      </c>
      <c r="AU10" s="46"/>
      <c r="AV10" s="46"/>
      <c r="AW10" s="46"/>
      <c r="AX10" s="46"/>
      <c r="AY10" s="46"/>
      <c r="AZ10" s="46"/>
      <c r="BA10" s="46"/>
      <c r="BB10" s="46">
        <f>データ!$W$6</f>
        <v>426.47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15636</v>
      </c>
      <c r="D6" s="34">
        <f t="shared" si="3"/>
        <v>47</v>
      </c>
      <c r="E6" s="34">
        <f t="shared" si="3"/>
        <v>1</v>
      </c>
      <c r="F6" s="34">
        <f t="shared" si="3"/>
        <v>0</v>
      </c>
      <c r="G6" s="34">
        <f t="shared" si="3"/>
        <v>0</v>
      </c>
      <c r="H6" s="34" t="str">
        <f t="shared" si="3"/>
        <v>北海道　雄武町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90.02</v>
      </c>
      <c r="Q6" s="35">
        <f t="shared" si="3"/>
        <v>5010</v>
      </c>
      <c r="R6" s="35">
        <f t="shared" si="3"/>
        <v>4543</v>
      </c>
      <c r="S6" s="35">
        <f t="shared" si="3"/>
        <v>636.86</v>
      </c>
      <c r="T6" s="35">
        <f t="shared" si="3"/>
        <v>7.13</v>
      </c>
      <c r="U6" s="35">
        <f t="shared" si="3"/>
        <v>4124</v>
      </c>
      <c r="V6" s="35">
        <f t="shared" si="3"/>
        <v>9.67</v>
      </c>
      <c r="W6" s="35">
        <f t="shared" si="3"/>
        <v>426.47</v>
      </c>
      <c r="X6" s="36">
        <f>IF(X7="",NA(),X7)</f>
        <v>79.19</v>
      </c>
      <c r="Y6" s="36">
        <f t="shared" ref="Y6:AG6" si="4">IF(Y7="",NA(),Y7)</f>
        <v>81.790000000000006</v>
      </c>
      <c r="Z6" s="36">
        <f t="shared" si="4"/>
        <v>82.81</v>
      </c>
      <c r="AA6" s="36">
        <f t="shared" si="4"/>
        <v>76.45</v>
      </c>
      <c r="AB6" s="36">
        <f t="shared" si="4"/>
        <v>78.03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952.92</v>
      </c>
      <c r="BF6" s="36">
        <f t="shared" ref="BF6:BN6" si="7">IF(BF7="",NA(),BF7)</f>
        <v>924.32</v>
      </c>
      <c r="BG6" s="36">
        <f t="shared" si="7"/>
        <v>886.65</v>
      </c>
      <c r="BH6" s="36">
        <f t="shared" si="7"/>
        <v>925.86</v>
      </c>
      <c r="BI6" s="36">
        <f t="shared" si="7"/>
        <v>922.6</v>
      </c>
      <c r="BJ6" s="36">
        <f t="shared" si="7"/>
        <v>1108.26</v>
      </c>
      <c r="BK6" s="36">
        <f t="shared" si="7"/>
        <v>1113.76</v>
      </c>
      <c r="BL6" s="36">
        <f t="shared" si="7"/>
        <v>1125.69</v>
      </c>
      <c r="BM6" s="36">
        <f t="shared" si="7"/>
        <v>1134.67</v>
      </c>
      <c r="BN6" s="36">
        <f t="shared" si="7"/>
        <v>1144.79</v>
      </c>
      <c r="BO6" s="35" t="str">
        <f>IF(BO7="","",IF(BO7="-","【-】","【"&amp;SUBSTITUTE(TEXT(BO7,"#,##0.00"),"-","△")&amp;"】"))</f>
        <v>【1,280.76】</v>
      </c>
      <c r="BP6" s="36">
        <f>IF(BP7="",NA(),BP7)</f>
        <v>77.64</v>
      </c>
      <c r="BQ6" s="36">
        <f t="shared" ref="BQ6:BY6" si="8">IF(BQ7="",NA(),BQ7)</f>
        <v>68.56</v>
      </c>
      <c r="BR6" s="36">
        <f t="shared" si="8"/>
        <v>68.41</v>
      </c>
      <c r="BS6" s="36">
        <f t="shared" si="8"/>
        <v>64.95</v>
      </c>
      <c r="BT6" s="36">
        <f t="shared" si="8"/>
        <v>68.17</v>
      </c>
      <c r="BU6" s="36">
        <f t="shared" si="8"/>
        <v>19.77</v>
      </c>
      <c r="BV6" s="36">
        <f t="shared" si="8"/>
        <v>34.25</v>
      </c>
      <c r="BW6" s="36">
        <f t="shared" si="8"/>
        <v>46.48</v>
      </c>
      <c r="BX6" s="36">
        <f t="shared" si="8"/>
        <v>40.6</v>
      </c>
      <c r="BY6" s="36">
        <f t="shared" si="8"/>
        <v>56.04</v>
      </c>
      <c r="BZ6" s="35" t="str">
        <f>IF(BZ7="","",IF(BZ7="-","【-】","【"&amp;SUBSTITUTE(TEXT(BZ7,"#,##0.00"),"-","△")&amp;"】"))</f>
        <v>【53.06】</v>
      </c>
      <c r="CA6" s="36">
        <f>IF(CA7="",NA(),CA7)</f>
        <v>347.88</v>
      </c>
      <c r="CB6" s="36">
        <f t="shared" ref="CB6:CJ6" si="9">IF(CB7="",NA(),CB7)</f>
        <v>402.16</v>
      </c>
      <c r="CC6" s="36">
        <f t="shared" si="9"/>
        <v>416.28</v>
      </c>
      <c r="CD6" s="36">
        <f t="shared" si="9"/>
        <v>443.02</v>
      </c>
      <c r="CE6" s="36">
        <f t="shared" si="9"/>
        <v>421.65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56.51</v>
      </c>
      <c r="CM6" s="36">
        <f t="shared" ref="CM6:CU6" si="10">IF(CM7="",NA(),CM7)</f>
        <v>46.46</v>
      </c>
      <c r="CN6" s="36">
        <f t="shared" si="10"/>
        <v>42.35</v>
      </c>
      <c r="CO6" s="36">
        <f t="shared" si="10"/>
        <v>39.83</v>
      </c>
      <c r="CP6" s="36">
        <f t="shared" si="10"/>
        <v>39.64</v>
      </c>
      <c r="CQ6" s="36">
        <f t="shared" si="10"/>
        <v>57.17</v>
      </c>
      <c r="CR6" s="36">
        <f t="shared" si="10"/>
        <v>57.55</v>
      </c>
      <c r="CS6" s="36">
        <f t="shared" si="10"/>
        <v>57.43</v>
      </c>
      <c r="CT6" s="36">
        <f t="shared" si="10"/>
        <v>57.29</v>
      </c>
      <c r="CU6" s="36">
        <f t="shared" si="10"/>
        <v>55.9</v>
      </c>
      <c r="CV6" s="35" t="str">
        <f>IF(CV7="","",IF(CV7="-","【-】","【"&amp;SUBSTITUTE(TEXT(CV7,"#,##0.00"),"-","△")&amp;"】"))</f>
        <v>【56.28】</v>
      </c>
      <c r="CW6" s="36">
        <f>IF(CW7="",NA(),CW7)</f>
        <v>68.099999999999994</v>
      </c>
      <c r="CX6" s="36">
        <f t="shared" ref="CX6:DF6" si="11">IF(CX7="",NA(),CX7)</f>
        <v>78.52</v>
      </c>
      <c r="CY6" s="36">
        <f t="shared" si="11"/>
        <v>84.32</v>
      </c>
      <c r="CZ6" s="36">
        <f t="shared" si="11"/>
        <v>85.04</v>
      </c>
      <c r="DA6" s="36">
        <f t="shared" si="11"/>
        <v>86.13</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0.95</v>
      </c>
      <c r="EF6" s="36">
        <f t="shared" si="14"/>
        <v>0.25</v>
      </c>
      <c r="EG6" s="35">
        <f t="shared" si="14"/>
        <v>0</v>
      </c>
      <c r="EH6" s="36">
        <f t="shared" si="14"/>
        <v>0.38</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15636</v>
      </c>
      <c r="D7" s="38">
        <v>47</v>
      </c>
      <c r="E7" s="38">
        <v>1</v>
      </c>
      <c r="F7" s="38">
        <v>0</v>
      </c>
      <c r="G7" s="38">
        <v>0</v>
      </c>
      <c r="H7" s="38" t="s">
        <v>108</v>
      </c>
      <c r="I7" s="38" t="s">
        <v>109</v>
      </c>
      <c r="J7" s="38" t="s">
        <v>110</v>
      </c>
      <c r="K7" s="38" t="s">
        <v>111</v>
      </c>
      <c r="L7" s="38" t="s">
        <v>112</v>
      </c>
      <c r="M7" s="38"/>
      <c r="N7" s="39" t="s">
        <v>113</v>
      </c>
      <c r="O7" s="39" t="s">
        <v>114</v>
      </c>
      <c r="P7" s="39">
        <v>90.02</v>
      </c>
      <c r="Q7" s="39">
        <v>5010</v>
      </c>
      <c r="R7" s="39">
        <v>4543</v>
      </c>
      <c r="S7" s="39">
        <v>636.86</v>
      </c>
      <c r="T7" s="39">
        <v>7.13</v>
      </c>
      <c r="U7" s="39">
        <v>4124</v>
      </c>
      <c r="V7" s="39">
        <v>9.67</v>
      </c>
      <c r="W7" s="39">
        <v>426.47</v>
      </c>
      <c r="X7" s="39">
        <v>79.19</v>
      </c>
      <c r="Y7" s="39">
        <v>81.790000000000006</v>
      </c>
      <c r="Z7" s="39">
        <v>82.81</v>
      </c>
      <c r="AA7" s="39">
        <v>76.45</v>
      </c>
      <c r="AB7" s="39">
        <v>78.03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952.92</v>
      </c>
      <c r="BF7" s="39">
        <v>924.32</v>
      </c>
      <c r="BG7" s="39">
        <v>886.65</v>
      </c>
      <c r="BH7" s="39">
        <v>925.86</v>
      </c>
      <c r="BI7" s="39">
        <v>922.6</v>
      </c>
      <c r="BJ7" s="39">
        <v>1108.26</v>
      </c>
      <c r="BK7" s="39">
        <v>1113.76</v>
      </c>
      <c r="BL7" s="39">
        <v>1125.69</v>
      </c>
      <c r="BM7" s="39">
        <v>1134.67</v>
      </c>
      <c r="BN7" s="39">
        <v>1144.79</v>
      </c>
      <c r="BO7" s="39">
        <v>1280.76</v>
      </c>
      <c r="BP7" s="39">
        <v>77.64</v>
      </c>
      <c r="BQ7" s="39">
        <v>68.56</v>
      </c>
      <c r="BR7" s="39">
        <v>68.41</v>
      </c>
      <c r="BS7" s="39">
        <v>64.95</v>
      </c>
      <c r="BT7" s="39">
        <v>68.17</v>
      </c>
      <c r="BU7" s="39">
        <v>19.77</v>
      </c>
      <c r="BV7" s="39">
        <v>34.25</v>
      </c>
      <c r="BW7" s="39">
        <v>46.48</v>
      </c>
      <c r="BX7" s="39">
        <v>40.6</v>
      </c>
      <c r="BY7" s="39">
        <v>56.04</v>
      </c>
      <c r="BZ7" s="39">
        <v>53.06</v>
      </c>
      <c r="CA7" s="39">
        <v>347.88</v>
      </c>
      <c r="CB7" s="39">
        <v>402.16</v>
      </c>
      <c r="CC7" s="39">
        <v>416.28</v>
      </c>
      <c r="CD7" s="39">
        <v>443.02</v>
      </c>
      <c r="CE7" s="39">
        <v>421.65</v>
      </c>
      <c r="CF7" s="39">
        <v>878.73</v>
      </c>
      <c r="CG7" s="39">
        <v>501.18</v>
      </c>
      <c r="CH7" s="39">
        <v>376.61</v>
      </c>
      <c r="CI7" s="39">
        <v>440.03</v>
      </c>
      <c r="CJ7" s="39">
        <v>304.35000000000002</v>
      </c>
      <c r="CK7" s="39">
        <v>314.83</v>
      </c>
      <c r="CL7" s="39">
        <v>56.51</v>
      </c>
      <c r="CM7" s="39">
        <v>46.46</v>
      </c>
      <c r="CN7" s="39">
        <v>42.35</v>
      </c>
      <c r="CO7" s="39">
        <v>39.83</v>
      </c>
      <c r="CP7" s="39">
        <v>39.64</v>
      </c>
      <c r="CQ7" s="39">
        <v>57.17</v>
      </c>
      <c r="CR7" s="39">
        <v>57.55</v>
      </c>
      <c r="CS7" s="39">
        <v>57.43</v>
      </c>
      <c r="CT7" s="39">
        <v>57.29</v>
      </c>
      <c r="CU7" s="39">
        <v>55.9</v>
      </c>
      <c r="CV7" s="39">
        <v>56.28</v>
      </c>
      <c r="CW7" s="39">
        <v>68.099999999999994</v>
      </c>
      <c r="CX7" s="39">
        <v>78.52</v>
      </c>
      <c r="CY7" s="39">
        <v>84.32</v>
      </c>
      <c r="CZ7" s="39">
        <v>85.04</v>
      </c>
      <c r="DA7" s="39">
        <v>86.13</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0.95</v>
      </c>
      <c r="EF7" s="39">
        <v>0.25</v>
      </c>
      <c r="EG7" s="39">
        <v>0</v>
      </c>
      <c r="EH7" s="39">
        <v>0.38</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kensetsu02 </cp:lastModifiedBy>
  <cp:lastPrinted>2018-01-31T02:18:52Z</cp:lastPrinted>
  <dcterms:created xsi:type="dcterms:W3CDTF">2017-12-25T01:40:17Z</dcterms:created>
  <dcterms:modified xsi:type="dcterms:W3CDTF">2018-02-27T01:16:10Z</dcterms:modified>
  <cp:category/>
</cp:coreProperties>
</file>