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setsu02.OUMU\Desktop\水道業務係業務用\02業務関係\調査・報告\01簡水・下水経営分析調査、公表\平成２７年度決算分\回答・公表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<sst xmlns="http://schemas.openxmlformats.org/spreadsheetml/2006/main" count="218" uniqueCount="108">
  <si>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</si>
  <si>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</si>
  <si>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</si>
  <si>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</si>
  <si>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</si>
  <si>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</si>
  <si>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</si>
  <si>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</si>
  <si>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</si>
  <si>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</si>
  <si>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</si>
  <si>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</si>
  <si>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</si>
  <si>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</si>
  <si>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</si>
  <si>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</si>
  <si>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</si>
  <si>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</si>
  <si>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</si>
  <si>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</si>
  <si>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</si>
  <si>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</si>
  <si>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</si>
  <si>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</si>
  <si>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</si>
  <si>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</si>
  <si>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</si>
  <si>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</si>
  <si>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</si>
  <si>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</si>
  <si>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</si>
  <si>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</si>
  <si>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</si>
  <si>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</si>
  <si>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</si>
  <si>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</si>
  <si>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</si>
  <si>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</si>
  <si>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</si>
  <si>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</si>
  <si>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</si>
  <si>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</si>
  <si>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</si>
  <si>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</si>
  <si>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</si>
  <si>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</si>
  <si>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</si>
  <si>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</si>
  <si>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</si>
  <si>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</si>
  <si>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</si>
  <si>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</si>
  <si>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</si>
  <si>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</si>
  <si>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</si>
  <si>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</si>
  <si>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</si>
  <si>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</si>
  <si>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</si>
  <si>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</si>
  <si>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</si>
  <si>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</si>
  <si>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</si>
  <si>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</si>
  <si>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</si>
  <si>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</si>
  <si>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</si>
  <si>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</si>
  <si>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</si>
  <si>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</si>
  <si>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</si>
  <si>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</si>
  <si>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</si>
  <si>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</si>
  <si>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</si>
  <si>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</si>
  <si>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</si>
  <si>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</si>
  <si>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</si>
  <si>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</si>
  <si>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</si>
  <si>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</si>
  <si>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</si>
  <si>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</si>
  <si>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</si>
  <si>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</si>
  <si>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</si>
  <si>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</si>
  <si>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</si>
  <si>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</si>
  <si>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</si>
  <si>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</si>
  <si>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</si>
  <si>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雄武町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</si>
  <si>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</si>
  <si>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</si>
  <si>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</si>
  <si>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</si>
  <si>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</si>
  <si>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</si>
  <si>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</si>
  <si>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</si>
  <si>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</si>
  <si>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</si>
  <si>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</si>
  <si>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◆管渠更新率
　平成25年度を除き、類似団体や全国平均を下回っている状況にあるが、老朽配水管の更新を補助事業により進めているところであり、今後、順次更新が進んでいくものである。なお、更新を進めていくことは当然必要であるが、経営状況を的確に把握し、計画的かつ身の丈にあった更新投資を進めていくことが重要である。</t>
    <rPh sb="1" eb="2">
      <t>カン</t>
    </rPh>
    <rPh sb="2" eb="3">
      <t>ミゾ</t>
    </rPh>
    <rPh sb="3" eb="5">
      <t>コウシン</t>
    </rPh>
    <rPh sb="5" eb="6">
      <t>リツ</t>
    </rPh>
    <rPh sb="8" eb="10">
      <t>ヘイセイ</t>
    </rPh>
    <rPh sb="12" eb="14">
      <t>ネンド</t>
    </rPh>
    <rPh sb="15" eb="16">
      <t>ノゾ</t>
    </rPh>
    <rPh sb="18" eb="20">
      <t>ルイジ</t>
    </rPh>
    <rPh sb="20" eb="22">
      <t>ダンタイ</t>
    </rPh>
    <rPh sb="23" eb="25">
      <t>ゼンコク</t>
    </rPh>
    <rPh sb="25" eb="27">
      <t>ヘイキン</t>
    </rPh>
    <rPh sb="28" eb="30">
      <t>シタマワ</t>
    </rPh>
    <rPh sb="34" eb="36">
      <t>ジョウキョウ</t>
    </rPh>
    <rPh sb="41" eb="43">
      <t>ロウキュウ</t>
    </rPh>
    <rPh sb="43" eb="46">
      <t>ハイスイカン</t>
    </rPh>
    <rPh sb="47" eb="49">
      <t>コウシン</t>
    </rPh>
    <rPh sb="50" eb="52">
      <t>ホジョ</t>
    </rPh>
    <rPh sb="52" eb="54">
      <t>ジギョウ</t>
    </rPh>
    <rPh sb="57" eb="58">
      <t>スス</t>
    </rPh>
    <rPh sb="69" eb="71">
      <t>コンゴ</t>
    </rPh>
    <rPh sb="72" eb="74">
      <t>ジュンジ</t>
    </rPh>
    <rPh sb="74" eb="76">
      <t>コウシン</t>
    </rPh>
    <rPh sb="77" eb="78">
      <t>スス</t>
    </rPh>
    <rPh sb="91" eb="93">
      <t>コウシン</t>
    </rPh>
    <rPh sb="94" eb="95">
      <t>スス</t>
    </rPh>
    <rPh sb="111" eb="113">
      <t>ケイエイ</t>
    </rPh>
    <rPh sb="113" eb="115">
      <t>ジョウキョウ</t>
    </rPh>
    <rPh sb="116" eb="118">
      <t>テキカク</t>
    </rPh>
    <rPh sb="119" eb="121">
      <t>ハアク</t>
    </rPh>
    <rPh sb="123" eb="126">
      <t>ケイカクテキ</t>
    </rPh>
    <rPh sb="128" eb="129">
      <t>ミ</t>
    </rPh>
    <rPh sb="130" eb="131">
      <t>タケ</t>
    </rPh>
    <rPh sb="135" eb="137">
      <t>コウシン</t>
    </rPh>
    <rPh sb="137" eb="139">
      <t>トウシ</t>
    </rPh>
    <rPh sb="140" eb="141">
      <t>スス</t>
    </rPh>
    <rPh sb="148" eb="150">
      <t>ジュウヨウ</t>
    </rPh>
    <phoneticPr fontId="4"/>
  </si>
  <si>
    <t>◆上記分析による総括
　この経営比較分析は２年目となるが、類似団体や全国平均との比較がわかり、本町における簡易水道事業の更なる経営努力の必要性を実感できるものとなっている。給水人口の減少や工場の使用水量減少によりますます厳しい経営状況が予想されるものの、住民の日常生活に欠くことのできないライフラインとして、持続的かつ安定的に安全・安心な水道水を提供しなければならず、不断の努力が必要である。
さらに、総務省から策定が求められている「経営戦略」を平成29年度に策定することとし、更なる経営基盤の強化に努めていく。</t>
    <rPh sb="1" eb="3">
      <t>ジョウキ</t>
    </rPh>
    <rPh sb="3" eb="5">
      <t>ブンセキ</t>
    </rPh>
    <rPh sb="8" eb="10">
      <t>ソウカツ</t>
    </rPh>
    <rPh sb="14" eb="16">
      <t>ケイエイ</t>
    </rPh>
    <rPh sb="16" eb="18">
      <t>ヒカク</t>
    </rPh>
    <rPh sb="18" eb="20">
      <t>ブンセキ</t>
    </rPh>
    <rPh sb="22" eb="24">
      <t>ネンメ</t>
    </rPh>
    <rPh sb="29" eb="31">
      <t>ルイジ</t>
    </rPh>
    <rPh sb="31" eb="33">
      <t>ダンタイ</t>
    </rPh>
    <rPh sb="34" eb="36">
      <t>ゼンコク</t>
    </rPh>
    <rPh sb="36" eb="38">
      <t>ヘイキン</t>
    </rPh>
    <rPh sb="40" eb="42">
      <t>ヒカク</t>
    </rPh>
    <rPh sb="47" eb="49">
      <t>ホンチョウ</t>
    </rPh>
    <rPh sb="53" eb="55">
      <t>カンイ</t>
    </rPh>
    <rPh sb="55" eb="57">
      <t>スイドウ</t>
    </rPh>
    <rPh sb="57" eb="59">
      <t>ジギョウ</t>
    </rPh>
    <rPh sb="60" eb="61">
      <t>サラ</t>
    </rPh>
    <rPh sb="63" eb="65">
      <t>ケイエイ</t>
    </rPh>
    <rPh sb="65" eb="67">
      <t>ドリョク</t>
    </rPh>
    <rPh sb="68" eb="71">
      <t>ヒツヨウセイ</t>
    </rPh>
    <rPh sb="72" eb="74">
      <t>ジッカン</t>
    </rPh>
    <rPh sb="86" eb="88">
      <t>キュウスイ</t>
    </rPh>
    <rPh sb="88" eb="90">
      <t>ジンコウ</t>
    </rPh>
    <rPh sb="91" eb="93">
      <t>ゲンショウ</t>
    </rPh>
    <rPh sb="94" eb="96">
      <t>コウジョウ</t>
    </rPh>
    <rPh sb="97" eb="99">
      <t>シヨウ</t>
    </rPh>
    <rPh sb="99" eb="101">
      <t>スイリョウ</t>
    </rPh>
    <rPh sb="101" eb="103">
      <t>ゲンショウ</t>
    </rPh>
    <rPh sb="110" eb="111">
      <t>キビ</t>
    </rPh>
    <rPh sb="113" eb="115">
      <t>ケイエイ</t>
    </rPh>
    <rPh sb="115" eb="117">
      <t>ジョウキョウ</t>
    </rPh>
    <rPh sb="118" eb="120">
      <t>ヨソウ</t>
    </rPh>
    <rPh sb="127" eb="129">
      <t>ジュウミン</t>
    </rPh>
    <rPh sb="201" eb="204">
      <t>ソウムショウ</t>
    </rPh>
    <rPh sb="206" eb="208">
      <t>サクテイ</t>
    </rPh>
    <rPh sb="209" eb="210">
      <t>モト</t>
    </rPh>
    <rPh sb="217" eb="219">
      <t>ケイエイ</t>
    </rPh>
    <rPh sb="219" eb="221">
      <t>センリャク</t>
    </rPh>
    <rPh sb="223" eb="225">
      <t>ヘイセイ</t>
    </rPh>
    <rPh sb="230" eb="232">
      <t>サクテイ</t>
    </rPh>
    <rPh sb="239" eb="240">
      <t>サラ</t>
    </rPh>
    <rPh sb="250" eb="251">
      <t>ツト</t>
    </rPh>
    <phoneticPr fontId="4"/>
  </si>
  <si>
    <t>◆収益的収支比率
　平成27年度に減少しているのは、給水人口減少や工場用使用水量減少に伴う料金収入の減少が主な原因である。類似団体や全国平均を上回っている状況にはあるものの、この比率の向上を図るために、今後も更なる支出経費削減に努めていく必要がある。
◆企業債残高対給水収益比率
　徐々に減少していく傾向にあったが、平成27年度は給水人口減少や工場用使用水量減少に伴う料金収入の減少と起債額が大きくなったことから増加となっている。全ての年度で類似団体や全国平均を下回っており、比率としては良好な状態にあるものの、今後も老朽配水管更新等による起債額が発生してくるため、できる限り地方債償還元金の範囲内に留め、地方債残高の減少に努めていく必要がある。
◆料金回収率
　類似団体や全国平均を上回っている状況であるが、給水原価が供給原価を上回っている状況に変わりはないため、給水原価を減少させていくよう努めていくことが必要となる。ただし、本町の水道料金は高い水準にあり、料金の値上げは慎重に検討していかなければならず、更なる節電や有収率向上等により給水原価の減少に努めていく必要がある。
◆給水原価
　類似団体と同等程度にあるが、更なる節電や有収率向上等により給水原価の減少に努めていく必要がある。
◆施設利用率、有収率
　施設利用率は近年減少傾向にあるが、これは給水人口減少や工場用使用減少による使用水量減少と有収率向上（漏水減少）による配水量減少によるものである。有収率は上昇傾向にあり、継続的な漏水調査による修繕が効果を表していることから、引き続き実施していく必要がある。</t>
    <rPh sb="1" eb="4">
      <t>シュウエキテキ</t>
    </rPh>
    <rPh sb="4" eb="6">
      <t>シュウシ</t>
    </rPh>
    <rPh sb="6" eb="8">
      <t>ヒリツ</t>
    </rPh>
    <rPh sb="10" eb="12">
      <t>ヘイセイ</t>
    </rPh>
    <rPh sb="14" eb="16">
      <t>ネンド</t>
    </rPh>
    <rPh sb="17" eb="19">
      <t>ゲンショウ</t>
    </rPh>
    <rPh sb="26" eb="28">
      <t>キュウスイ</t>
    </rPh>
    <rPh sb="28" eb="30">
      <t>ジンコウ</t>
    </rPh>
    <rPh sb="30" eb="32">
      <t>ゲンショウ</t>
    </rPh>
    <rPh sb="33" eb="36">
      <t>コウジョウヨウ</t>
    </rPh>
    <rPh sb="36" eb="38">
      <t>シヨウ</t>
    </rPh>
    <rPh sb="38" eb="40">
      <t>スイリョウ</t>
    </rPh>
    <rPh sb="40" eb="42">
      <t>ゲンショウ</t>
    </rPh>
    <rPh sb="43" eb="44">
      <t>トモナ</t>
    </rPh>
    <rPh sb="45" eb="47">
      <t>リョウキン</t>
    </rPh>
    <rPh sb="47" eb="49">
      <t>シュウニュウ</t>
    </rPh>
    <rPh sb="50" eb="52">
      <t>ゲンショウ</t>
    </rPh>
    <rPh sb="53" eb="54">
      <t>オモ</t>
    </rPh>
    <rPh sb="55" eb="57">
      <t>ゲンイン</t>
    </rPh>
    <rPh sb="61" eb="63">
      <t>ルイジ</t>
    </rPh>
    <rPh sb="63" eb="65">
      <t>ダンタイ</t>
    </rPh>
    <rPh sb="66" eb="68">
      <t>ゼンコク</t>
    </rPh>
    <rPh sb="68" eb="70">
      <t>ヘイキン</t>
    </rPh>
    <rPh sb="71" eb="73">
      <t>ウワマワ</t>
    </rPh>
    <rPh sb="77" eb="79">
      <t>ジョウキョウ</t>
    </rPh>
    <rPh sb="89" eb="91">
      <t>ヒリツ</t>
    </rPh>
    <rPh sb="92" eb="94">
      <t>コウジョウ</t>
    </rPh>
    <rPh sb="95" eb="96">
      <t>ハカ</t>
    </rPh>
    <rPh sb="101" eb="103">
      <t>コンゴ</t>
    </rPh>
    <rPh sb="104" eb="105">
      <t>サラ</t>
    </rPh>
    <rPh sb="107" eb="109">
      <t>シシュツ</t>
    </rPh>
    <rPh sb="109" eb="111">
      <t>ケイヒ</t>
    </rPh>
    <rPh sb="111" eb="113">
      <t>サクゲン</t>
    </rPh>
    <rPh sb="114" eb="115">
      <t>ツト</t>
    </rPh>
    <rPh sb="119" eb="121">
      <t>ヒツヨウ</t>
    </rPh>
    <rPh sb="127" eb="129">
      <t>キギョウ</t>
    </rPh>
    <rPh sb="206" eb="208">
      <t>ゾウカ</t>
    </rPh>
    <rPh sb="215" eb="216">
      <t>スベ</t>
    </rPh>
    <rPh sb="238" eb="240">
      <t>ヒリツ</t>
    </rPh>
    <rPh sb="244" eb="246">
      <t>リョウコウ</t>
    </rPh>
    <rPh sb="247" eb="249">
      <t>ジョウタイ</t>
    </rPh>
    <rPh sb="256" eb="258">
      <t>コンゴ</t>
    </rPh>
    <rPh sb="259" eb="261">
      <t>ロウキュウ</t>
    </rPh>
    <rPh sb="261" eb="264">
      <t>ハイスイカン</t>
    </rPh>
    <rPh sb="264" eb="267">
      <t>コウシントウ</t>
    </rPh>
    <rPh sb="270" eb="272">
      <t>キサイ</t>
    </rPh>
    <rPh sb="272" eb="273">
      <t>ガク</t>
    </rPh>
    <rPh sb="274" eb="276">
      <t>ハッセイ</t>
    </rPh>
    <rPh sb="286" eb="287">
      <t>カギ</t>
    </rPh>
    <rPh sb="288" eb="291">
      <t>チホウサイ</t>
    </rPh>
    <rPh sb="291" eb="293">
      <t>ショウカン</t>
    </rPh>
    <rPh sb="293" eb="295">
      <t>ガンキン</t>
    </rPh>
    <rPh sb="296" eb="299">
      <t>ハンイナイ</t>
    </rPh>
    <rPh sb="300" eb="301">
      <t>トド</t>
    </rPh>
    <rPh sb="303" eb="306">
      <t>チホウサイ</t>
    </rPh>
    <rPh sb="306" eb="308">
      <t>ザンダカ</t>
    </rPh>
    <rPh sb="309" eb="311">
      <t>ゲンショウ</t>
    </rPh>
    <rPh sb="312" eb="313">
      <t>ツト</t>
    </rPh>
    <rPh sb="317" eb="319">
      <t>ヒツヨウ</t>
    </rPh>
    <rPh sb="325" eb="327">
      <t>リョウキン</t>
    </rPh>
    <rPh sb="327" eb="329">
      <t>カイシュウ</t>
    </rPh>
    <rPh sb="329" eb="330">
      <t>リツ</t>
    </rPh>
    <rPh sb="332" eb="334">
      <t>ルイジ</t>
    </rPh>
    <rPh sb="334" eb="336">
      <t>ダンタイ</t>
    </rPh>
    <rPh sb="337" eb="339">
      <t>ゼンコク</t>
    </rPh>
    <rPh sb="339" eb="341">
      <t>ヘイキン</t>
    </rPh>
    <rPh sb="342" eb="344">
      <t>ウワマワ</t>
    </rPh>
    <rPh sb="348" eb="350">
      <t>ジョウキョウ</t>
    </rPh>
    <rPh sb="355" eb="357">
      <t>キュウスイ</t>
    </rPh>
    <rPh sb="357" eb="359">
      <t>ゲンカシュウエキテキシュウシヒリツヘイセイネンドゲンショウキュウスイジンコウゲンショウコウジョウヨウシヨウスイリョウゲンショウトモナリョウキンシュウニュウゲンショウオモゲンインルイジダンタイゼンコクヘイキンウワマワジョウキョウヒリツコウジョウハカコンゴサラシシュツケイヒサクゲンツトヒツヨウキギョウゾウカスベヒリツリョウコウジョウタイコンゴロウキュウハイスイカンコウシントウキサイガクハッセイカギチホウサイショウカンガンキンハンイナイトドチホウサイザンダカゲンショウツトヒツヨウリョウキンカイシュウリツルイジダンタイゼンコクヘイキンウワマワジョウキョウキュウスイゲンカシュウエキテキシュウシヒリツヘイセイネンドゲンショウキュウスイジンコウゲンショウコウジョウヨウシヨウスイリョウゲンショウトモナリョウキンシュウニュウゲンショウオモゲンインルイジダンタイゼンコクヘイキンウワマワジョウキョウヒリツコウジョウハカコンゴサラシシュツケイヒサクゲンツトヒツヨウキギョウゾウカスベヒリツリョウコウジョウタイコンゴロウキュウハイスイカンコウシントウキサイガクハッセイカギチホウサイショウカンガンキンハンイナイトドチホウサイザンダカゲンショウツトヒツヨウリョウキンカイシュウリツルイジダンタイゼンコクヘイキンウワマワジョウキョウキュウスイゲンカ</t>
    </rPh>
    <rPh sb="547" eb="549">
      <t>シセツ</t>
    </rPh>
    <rPh sb="549" eb="552">
      <t>リヨウリツ</t>
    </rPh>
    <rPh sb="634" eb="636">
      <t>ジョウショウ</t>
    </rPh>
    <rPh sb="636" eb="638">
      <t>ケイコウ</t>
    </rPh>
    <rPh sb="642" eb="645">
      <t>ケイゾクテキ</t>
    </rPh>
    <rPh sb="646" eb="648">
      <t>ロウスイ</t>
    </rPh>
    <rPh sb="648" eb="650">
      <t>チョウサ</t>
    </rPh>
    <rPh sb="653" eb="655">
      <t>シュウゼン</t>
    </rPh>
    <rPh sb="656" eb="658">
      <t>コウカ</t>
    </rPh>
    <rPh sb="659" eb="660">
      <t>アラワ</t>
    </rPh>
    <rPh sb="669" eb="670">
      <t>ヒ</t>
    </rPh>
    <rPh sb="671" eb="672">
      <t>ツヅ</t>
    </rPh>
    <rPh sb="673" eb="675">
      <t>ジッシ</t>
    </rPh>
    <rPh sb="679" eb="6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</si>
</sst>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0.17</c:v>
                </c:pt>
                <c:pt idx="1">
                  <c:v>0</c:v>
                </c:pt>
                <c:pt idx="2" formatCode="#,##0.00;&quot;△&quot;#,##0.00;&quot;-&quot;">
                  <c:v>0.95</c:v>
                </c:pt>
                <c:pt idx="3" formatCode="#,##0.00;&quot;△&quot;#,##0.00;&quot;-&quot;">
                  <c:v>0.25</c:v>
                </c:pt>
                <c:pt idx="4">
                  <c:v>0</c:v>
                </c:pt>
              </c:numCache>
            </c:numRef>
          </c:val>
        </c:ser>
        <c:dLbls>
          <c:showLegendKey val="0"/>
          <c:showVal val="0"/>
          <c:showCatName val="0"/>
          <c:showSerName val="0"/>
          <c:showPercent val="0"/>
          <c:showBubbleSize val="0"/>
        </c:dLbls>
        <c:gapWidth val="150"/>
        <c:axId val="252390720"/>
        <c:axId val="17816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252390720"/>
        <c:axId val="178165752"/>
      </c:lineChart>
      <c:dateAx>
        <c:axId val="252390720"/>
        <c:scaling>
          <c:orientation val="minMax"/>
        </c:scaling>
        <c:delete val="1"/>
        <c:axPos val="b"/>
        <c:numFmt formatCode="ge" sourceLinked="1"/>
        <c:majorTickMark val="none"/>
        <c:minorTickMark val="none"/>
        <c:tickLblPos val="none"/>
        <c:crossAx val="178165752"/>
        <c:crosses val="autoZero"/>
        <c:auto val="1"/>
        <c:lblOffset val="100"/>
        <c:baseTimeUnit val="years"/>
      </c:dateAx>
      <c:valAx>
        <c:axId val="17816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61.66</c:v>
                </c:pt>
                <c:pt idx="1">
                  <c:v>56.51</c:v>
                </c:pt>
                <c:pt idx="2">
                  <c:v>46.46</c:v>
                </c:pt>
                <c:pt idx="3">
                  <c:v>42.35</c:v>
                </c:pt>
                <c:pt idx="4">
                  <c:v>39.83</c:v>
                </c:pt>
              </c:numCache>
            </c:numRef>
          </c:val>
        </c:ser>
        <c:dLbls>
          <c:showLegendKey val="0"/>
          <c:showVal val="0"/>
          <c:showCatName val="0"/>
          <c:showSerName val="0"/>
          <c:showPercent val="0"/>
          <c:showBubbleSize val="0"/>
        </c:dLbls>
        <c:gapWidth val="150"/>
        <c:axId val="253370672"/>
        <c:axId val="25337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53370672"/>
        <c:axId val="253371064"/>
      </c:lineChart>
      <c:dateAx>
        <c:axId val="253370672"/>
        <c:scaling>
          <c:orientation val="minMax"/>
        </c:scaling>
        <c:delete val="1"/>
        <c:axPos val="b"/>
        <c:numFmt formatCode="ge" sourceLinked="1"/>
        <c:majorTickMark val="none"/>
        <c:minorTickMark val="none"/>
        <c:tickLblPos val="none"/>
        <c:crossAx val="253371064"/>
        <c:crosses val="autoZero"/>
        <c:auto val="1"/>
        <c:lblOffset val="100"/>
        <c:baseTimeUnit val="years"/>
      </c:dateAx>
      <c:valAx>
        <c:axId val="25337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7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62.73</c:v>
                </c:pt>
                <c:pt idx="1">
                  <c:v>68.099999999999994</c:v>
                </c:pt>
                <c:pt idx="2">
                  <c:v>78.52</c:v>
                </c:pt>
                <c:pt idx="3">
                  <c:v>84.32</c:v>
                </c:pt>
                <c:pt idx="4">
                  <c:v>85.04</c:v>
                </c:pt>
              </c:numCache>
            </c:numRef>
          </c:val>
        </c:ser>
        <c:dLbls>
          <c:showLegendKey val="0"/>
          <c:showVal val="0"/>
          <c:showCatName val="0"/>
          <c:showSerName val="0"/>
          <c:showPercent val="0"/>
          <c:showBubbleSize val="0"/>
        </c:dLbls>
        <c:gapWidth val="150"/>
        <c:axId val="253372240"/>
        <c:axId val="25337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53372240"/>
        <c:axId val="253372632"/>
      </c:lineChart>
      <c:dateAx>
        <c:axId val="253372240"/>
        <c:scaling>
          <c:orientation val="minMax"/>
        </c:scaling>
        <c:delete val="1"/>
        <c:axPos val="b"/>
        <c:numFmt formatCode="ge" sourceLinked="1"/>
        <c:majorTickMark val="none"/>
        <c:minorTickMark val="none"/>
        <c:tickLblPos val="none"/>
        <c:crossAx val="253372632"/>
        <c:crosses val="autoZero"/>
        <c:auto val="1"/>
        <c:lblOffset val="100"/>
        <c:baseTimeUnit val="years"/>
      </c:dateAx>
      <c:valAx>
        <c:axId val="25337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76.38</c:v>
                </c:pt>
                <c:pt idx="1">
                  <c:v>79.19</c:v>
                </c:pt>
                <c:pt idx="2">
                  <c:v>81.790000000000006</c:v>
                </c:pt>
                <c:pt idx="3">
                  <c:v>82.81</c:v>
                </c:pt>
                <c:pt idx="4">
                  <c:v>76.45</c:v>
                </c:pt>
              </c:numCache>
            </c:numRef>
          </c:val>
        </c:ser>
        <c:dLbls>
          <c:showLegendKey val="0"/>
          <c:showVal val="0"/>
          <c:showCatName val="0"/>
          <c:showSerName val="0"/>
          <c:showPercent val="0"/>
          <c:showBubbleSize val="0"/>
        </c:dLbls>
        <c:gapWidth val="150"/>
        <c:axId val="252427912"/>
        <c:axId val="25298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52427912"/>
        <c:axId val="252982856"/>
      </c:lineChart>
      <c:dateAx>
        <c:axId val="252427912"/>
        <c:scaling>
          <c:orientation val="minMax"/>
        </c:scaling>
        <c:delete val="1"/>
        <c:axPos val="b"/>
        <c:numFmt formatCode="ge" sourceLinked="1"/>
        <c:majorTickMark val="none"/>
        <c:minorTickMark val="none"/>
        <c:tickLblPos val="none"/>
        <c:crossAx val="252982856"/>
        <c:crosses val="autoZero"/>
        <c:auto val="1"/>
        <c:lblOffset val="100"/>
        <c:baseTimeUnit val="years"/>
      </c:dateAx>
      <c:valAx>
        <c:axId val="25298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2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2950424"/>
        <c:axId val="25304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2950424"/>
        <c:axId val="253042672"/>
      </c:lineChart>
      <c:dateAx>
        <c:axId val="252950424"/>
        <c:scaling>
          <c:orientation val="minMax"/>
        </c:scaling>
        <c:delete val="1"/>
        <c:axPos val="b"/>
        <c:numFmt formatCode="ge" sourceLinked="1"/>
        <c:majorTickMark val="none"/>
        <c:minorTickMark val="none"/>
        <c:tickLblPos val="none"/>
        <c:crossAx val="253042672"/>
        <c:crosses val="autoZero"/>
        <c:auto val="1"/>
        <c:lblOffset val="100"/>
        <c:baseTimeUnit val="years"/>
      </c:dateAx>
      <c:valAx>
        <c:axId val="2530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95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026616"/>
        <c:axId val="25299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026616"/>
        <c:axId val="252996872"/>
      </c:lineChart>
      <c:dateAx>
        <c:axId val="253026616"/>
        <c:scaling>
          <c:orientation val="minMax"/>
        </c:scaling>
        <c:delete val="1"/>
        <c:axPos val="b"/>
        <c:numFmt formatCode="ge" sourceLinked="1"/>
        <c:majorTickMark val="none"/>
        <c:minorTickMark val="none"/>
        <c:tickLblPos val="none"/>
        <c:crossAx val="252996872"/>
        <c:crosses val="autoZero"/>
        <c:auto val="1"/>
        <c:lblOffset val="100"/>
        <c:baseTimeUnit val="years"/>
      </c:dateAx>
      <c:valAx>
        <c:axId val="25299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2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112216"/>
        <c:axId val="2531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112216"/>
        <c:axId val="253112608"/>
      </c:lineChart>
      <c:dateAx>
        <c:axId val="253112216"/>
        <c:scaling>
          <c:orientation val="minMax"/>
        </c:scaling>
        <c:delete val="1"/>
        <c:axPos val="b"/>
        <c:numFmt formatCode="ge" sourceLinked="1"/>
        <c:majorTickMark val="none"/>
        <c:minorTickMark val="none"/>
        <c:tickLblPos val="none"/>
        <c:crossAx val="253112608"/>
        <c:crosses val="autoZero"/>
        <c:auto val="1"/>
        <c:lblOffset val="100"/>
        <c:baseTimeUnit val="years"/>
      </c:dateAx>
      <c:valAx>
        <c:axId val="2531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113784"/>
        <c:axId val="2531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113784"/>
        <c:axId val="253114176"/>
      </c:lineChart>
      <c:dateAx>
        <c:axId val="253113784"/>
        <c:scaling>
          <c:orientation val="minMax"/>
        </c:scaling>
        <c:delete val="1"/>
        <c:axPos val="b"/>
        <c:numFmt formatCode="ge" sourceLinked="1"/>
        <c:majorTickMark val="none"/>
        <c:minorTickMark val="none"/>
        <c:tickLblPos val="none"/>
        <c:crossAx val="253114176"/>
        <c:crosses val="autoZero"/>
        <c:auto val="1"/>
        <c:lblOffset val="100"/>
        <c:baseTimeUnit val="years"/>
      </c:dateAx>
      <c:valAx>
        <c:axId val="2531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1015.77</c:v>
                </c:pt>
                <c:pt idx="1">
                  <c:v>952.92</c:v>
                </c:pt>
                <c:pt idx="2">
                  <c:v>924.32</c:v>
                </c:pt>
                <c:pt idx="3">
                  <c:v>886.65</c:v>
                </c:pt>
                <c:pt idx="4">
                  <c:v>925.86</c:v>
                </c:pt>
              </c:numCache>
            </c:numRef>
          </c:val>
        </c:ser>
        <c:dLbls>
          <c:showLegendKey val="0"/>
          <c:showVal val="0"/>
          <c:showCatName val="0"/>
          <c:showSerName val="0"/>
          <c:showPercent val="0"/>
          <c:showBubbleSize val="0"/>
        </c:dLbls>
        <c:gapWidth val="150"/>
        <c:axId val="253244216"/>
        <c:axId val="2532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53244216"/>
        <c:axId val="253244608"/>
      </c:lineChart>
      <c:dateAx>
        <c:axId val="253244216"/>
        <c:scaling>
          <c:orientation val="minMax"/>
        </c:scaling>
        <c:delete val="1"/>
        <c:axPos val="b"/>
        <c:numFmt formatCode="ge" sourceLinked="1"/>
        <c:majorTickMark val="none"/>
        <c:minorTickMark val="none"/>
        <c:tickLblPos val="none"/>
        <c:crossAx val="253244608"/>
        <c:crosses val="autoZero"/>
        <c:auto val="1"/>
        <c:lblOffset val="100"/>
        <c:baseTimeUnit val="years"/>
      </c:dateAx>
      <c:valAx>
        <c:axId val="2532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4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74.78</c:v>
                </c:pt>
                <c:pt idx="1">
                  <c:v>77.64</c:v>
                </c:pt>
                <c:pt idx="2">
                  <c:v>68.56</c:v>
                </c:pt>
                <c:pt idx="3">
                  <c:v>68.41</c:v>
                </c:pt>
                <c:pt idx="4">
                  <c:v>64.95</c:v>
                </c:pt>
              </c:numCache>
            </c:numRef>
          </c:val>
        </c:ser>
        <c:dLbls>
          <c:showLegendKey val="0"/>
          <c:showVal val="0"/>
          <c:showCatName val="0"/>
          <c:showSerName val="0"/>
          <c:showPercent val="0"/>
          <c:showBubbleSize val="0"/>
        </c:dLbls>
        <c:gapWidth val="150"/>
        <c:axId val="253245784"/>
        <c:axId val="2532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53245784"/>
        <c:axId val="253246176"/>
      </c:lineChart>
      <c:dateAx>
        <c:axId val="253245784"/>
        <c:scaling>
          <c:orientation val="minMax"/>
        </c:scaling>
        <c:delete val="1"/>
        <c:axPos val="b"/>
        <c:numFmt formatCode="ge" sourceLinked="1"/>
        <c:majorTickMark val="none"/>
        <c:minorTickMark val="none"/>
        <c:tickLblPos val="none"/>
        <c:crossAx val="253246176"/>
        <c:crosses val="autoZero"/>
        <c:auto val="1"/>
        <c:lblOffset val="100"/>
        <c:baseTimeUnit val="years"/>
      </c:dateAx>
      <c:valAx>
        <c:axId val="2532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4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364.78</c:v>
                </c:pt>
                <c:pt idx="1">
                  <c:v>347.88</c:v>
                </c:pt>
                <c:pt idx="2">
                  <c:v>402.16</c:v>
                </c:pt>
                <c:pt idx="3">
                  <c:v>416.28</c:v>
                </c:pt>
                <c:pt idx="4">
                  <c:v>443.02</c:v>
                </c:pt>
              </c:numCache>
            </c:numRef>
          </c:val>
        </c:ser>
        <c:dLbls>
          <c:showLegendKey val="0"/>
          <c:showVal val="0"/>
          <c:showCatName val="0"/>
          <c:showSerName val="0"/>
          <c:showPercent val="0"/>
          <c:showBubbleSize val="0"/>
        </c:dLbls>
        <c:gapWidth val="150"/>
        <c:axId val="253247352"/>
        <c:axId val="2532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53247352"/>
        <c:axId val="253247744"/>
      </c:lineChart>
      <c:dateAx>
        <c:axId val="253247352"/>
        <c:scaling>
          <c:orientation val="minMax"/>
        </c:scaling>
        <c:delete val="1"/>
        <c:axPos val="b"/>
        <c:numFmt formatCode="ge" sourceLinked="1"/>
        <c:majorTickMark val="none"/>
        <c:minorTickMark val="none"/>
        <c:tickLblPos val="none"/>
        <c:crossAx val="253247744"/>
        <c:crosses val="autoZero"/>
        <c:auto val="1"/>
        <c:lblOffset val="100"/>
        <c:baseTimeUnit val="years"/>
      </c:dateAx>
      <c:valAx>
        <c:axId val="2532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4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北海道　雄武町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4616</v>
      </c>
      <c r="AJ8" s="74"/>
      <c r="AK8" s="74"/>
      <c r="AL8" s="74"/>
      <c r="AM8" s="74"/>
      <c r="AN8" s="74"/>
      <c r="AO8" s="74"/>
      <c r="AP8" s="75"/>
      <c r="AQ8" s="56">
        <f>データ!R6</f>
        <v>636.86</v>
      </c>
      <c r="AR8" s="56"/>
      <c r="AS8" s="56"/>
      <c r="AT8" s="56"/>
      <c r="AU8" s="56"/>
      <c r="AV8" s="56"/>
      <c r="AW8" s="56"/>
      <c r="AX8" s="56"/>
      <c r="AY8" s="56">
        <f>データ!S6</f>
        <v>7.25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89.71</v>
      </c>
      <c r="S10" s="56"/>
      <c r="T10" s="56"/>
      <c r="U10" s="56"/>
      <c r="V10" s="56"/>
      <c r="W10" s="56"/>
      <c r="X10" s="56"/>
      <c r="Y10" s="56"/>
      <c r="Z10" s="64">
        <f>データ!P6</f>
        <v>5010</v>
      </c>
      <c r="AA10" s="64"/>
      <c r="AB10" s="64"/>
      <c r="AC10" s="64"/>
      <c r="AD10" s="64"/>
      <c r="AE10" s="64"/>
      <c r="AF10" s="64"/>
      <c r="AG10" s="64"/>
      <c r="AH10" s="2"/>
      <c r="AI10" s="64">
        <f>データ!T6</f>
        <v>4099</v>
      </c>
      <c r="AJ10" s="64"/>
      <c r="AK10" s="64"/>
      <c r="AL10" s="64"/>
      <c r="AM10" s="64"/>
      <c r="AN10" s="64"/>
      <c r="AO10" s="64"/>
      <c r="AP10" s="64"/>
      <c r="AQ10" s="56">
        <f>データ!U6</f>
        <v>9.67</v>
      </c>
      <c r="AR10" s="56"/>
      <c r="AS10" s="56"/>
      <c r="AT10" s="56"/>
      <c r="AU10" s="56"/>
      <c r="AV10" s="56"/>
      <c r="AW10" s="56"/>
      <c r="AX10" s="56"/>
      <c r="AY10" s="56">
        <f>データ!V6</f>
        <v>423.89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15636</v>
      </c>
      <c r="D6" s="31">
        <f t="shared" si="3"/>
        <v>47</v>
      </c>
      <c r="E6" s="31">
        <f t="shared" si="3"/>
        <v>1</v>
      </c>
      <c r="F6" s="31">
        <f t="shared" si="3"/>
        <v>0</v>
      </c>
      <c r="G6" s="31">
        <f t="shared" si="3"/>
        <v>0</v>
      </c>
      <c r="H6" s="31" t="str">
        <f t="shared" si="3"/>
        <v>北海道　雄武町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89.71</v>
      </c>
      <c r="P6" s="32">
        <f t="shared" si="3"/>
        <v>5010</v>
      </c>
      <c r="Q6" s="32">
        <f t="shared" si="3"/>
        <v>4616</v>
      </c>
      <c r="R6" s="32">
        <f t="shared" si="3"/>
        <v>636.86</v>
      </c>
      <c r="S6" s="32">
        <f t="shared" si="3"/>
        <v>7.25</v>
      </c>
      <c r="T6" s="32">
        <f t="shared" si="3"/>
        <v>4099</v>
      </c>
      <c r="U6" s="32">
        <f t="shared" si="3"/>
        <v>9.67</v>
      </c>
      <c r="V6" s="32">
        <f t="shared" si="3"/>
        <v>423.89</v>
      </c>
      <c r="W6" s="33">
        <f>IF(W7="",NA(),W7)</f>
        <v>76.38</v>
      </c>
      <c r="X6" s="33">
        <f t="shared" ref="X6:AF6" si="4">IF(X7="",NA(),X7)</f>
        <v>79.19</v>
      </c>
      <c r="Y6" s="33">
        <f t="shared" si="4"/>
        <v>81.790000000000006</v>
      </c>
      <c r="Z6" s="33">
        <f t="shared" si="4"/>
        <v>82.81</v>
      </c>
      <c r="AA6" s="33">
        <f t="shared" si="4"/>
        <v>76.45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1015.77</v>
      </c>
      <c r="BE6" s="33">
        <f t="shared" ref="BE6:BM6" si="7">IF(BE7="",NA(),BE7)</f>
        <v>952.92</v>
      </c>
      <c r="BF6" s="33">
        <f t="shared" si="7"/>
        <v>924.32</v>
      </c>
      <c r="BG6" s="33">
        <f t="shared" si="7"/>
        <v>886.65</v>
      </c>
      <c r="BH6" s="33">
        <f t="shared" si="7"/>
        <v>925.86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74.78</v>
      </c>
      <c r="BP6" s="33">
        <f t="shared" ref="BP6:BX6" si="8">IF(BP7="",NA(),BP7)</f>
        <v>77.64</v>
      </c>
      <c r="BQ6" s="33">
        <f t="shared" si="8"/>
        <v>68.56</v>
      </c>
      <c r="BR6" s="33">
        <f t="shared" si="8"/>
        <v>68.41</v>
      </c>
      <c r="BS6" s="33">
        <f t="shared" si="8"/>
        <v>64.95</v>
      </c>
      <c r="BT6" s="33">
        <f t="shared" si="8"/>
        <v>56.46</v>
      </c>
      <c r="BU6" s="33">
        <f t="shared" si="8"/>
        <v>19.77</v>
      </c>
      <c r="BV6" s="33">
        <f t="shared" si="8"/>
        <v>34.25</v>
      </c>
      <c r="BW6" s="33">
        <f t="shared" si="8"/>
        <v>46.48</v>
      </c>
      <c r="BX6" s="33">
        <f t="shared" si="8"/>
        <v>40.6</v>
      </c>
      <c r="BY6" s="32" t="str">
        <f>IF(BY7="","",IF(BY7="-","【-】","【"&amp;SUBSTITUTE(TEXT(BY7,"#,##0.00"),"-","△")&amp;"】"))</f>
        <v>【33.35】</v>
      </c>
      <c r="BZ6" s="33">
        <f>IF(BZ7="",NA(),BZ7)</f>
        <v>364.78</v>
      </c>
      <c r="CA6" s="33">
        <f t="shared" ref="CA6:CI6" si="9">IF(CA7="",NA(),CA7)</f>
        <v>347.88</v>
      </c>
      <c r="CB6" s="33">
        <f t="shared" si="9"/>
        <v>402.16</v>
      </c>
      <c r="CC6" s="33">
        <f t="shared" si="9"/>
        <v>416.28</v>
      </c>
      <c r="CD6" s="33">
        <f t="shared" si="9"/>
        <v>443.02</v>
      </c>
      <c r="CE6" s="33">
        <f t="shared" si="9"/>
        <v>306.49</v>
      </c>
      <c r="CF6" s="33">
        <f t="shared" si="9"/>
        <v>878.73</v>
      </c>
      <c r="CG6" s="33">
        <f t="shared" si="9"/>
        <v>501.18</v>
      </c>
      <c r="CH6" s="33">
        <f t="shared" si="9"/>
        <v>376.61</v>
      </c>
      <c r="CI6" s="33">
        <f t="shared" si="9"/>
        <v>440.03</v>
      </c>
      <c r="CJ6" s="32" t="str">
        <f>IF(CJ7="","",IF(CJ7="-","【-】","【"&amp;SUBSTITUTE(TEXT(CJ7,"#,##0.00"),"-","△")&amp;"】"))</f>
        <v>【524.69】</v>
      </c>
      <c r="CK6" s="33">
        <f>IF(CK7="",NA(),CK7)</f>
        <v>61.66</v>
      </c>
      <c r="CL6" s="33">
        <f t="shared" ref="CL6:CT6" si="10">IF(CL7="",NA(),CL7)</f>
        <v>56.51</v>
      </c>
      <c r="CM6" s="33">
        <f t="shared" si="10"/>
        <v>46.46</v>
      </c>
      <c r="CN6" s="33">
        <f t="shared" si="10"/>
        <v>42.35</v>
      </c>
      <c r="CO6" s="33">
        <f t="shared" si="10"/>
        <v>39.83</v>
      </c>
      <c r="CP6" s="33">
        <f t="shared" si="10"/>
        <v>58.25</v>
      </c>
      <c r="CQ6" s="33">
        <f t="shared" si="10"/>
        <v>57.17</v>
      </c>
      <c r="CR6" s="33">
        <f t="shared" si="10"/>
        <v>57.55</v>
      </c>
      <c r="CS6" s="33">
        <f t="shared" si="10"/>
        <v>57.43</v>
      </c>
      <c r="CT6" s="33">
        <f t="shared" si="10"/>
        <v>57.29</v>
      </c>
      <c r="CU6" s="32" t="str">
        <f>IF(CU7="","",IF(CU7="-","【-】","【"&amp;SUBSTITUTE(TEXT(CU7,"#,##0.00"),"-","△")&amp;"】"))</f>
        <v>【57.58】</v>
      </c>
      <c r="CV6" s="33">
        <f>IF(CV7="",NA(),CV7)</f>
        <v>62.73</v>
      </c>
      <c r="CW6" s="33">
        <f t="shared" ref="CW6:DE6" si="11">IF(CW7="",NA(),CW7)</f>
        <v>68.099999999999994</v>
      </c>
      <c r="CX6" s="33">
        <f t="shared" si="11"/>
        <v>78.52</v>
      </c>
      <c r="CY6" s="33">
        <f t="shared" si="11"/>
        <v>84.32</v>
      </c>
      <c r="CZ6" s="33">
        <f t="shared" si="11"/>
        <v>85.04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0.17</v>
      </c>
      <c r="ED6" s="32">
        <f t="shared" ref="ED6:EL6" si="14">IF(ED7="",NA(),ED7)</f>
        <v>0</v>
      </c>
      <c r="EE6" s="33">
        <f t="shared" si="14"/>
        <v>0.95</v>
      </c>
      <c r="EF6" s="33">
        <f t="shared" si="14"/>
        <v>0.25</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15636</v>
      </c>
      <c r="D7" s="35">
        <v>47</v>
      </c>
      <c r="E7" s="35">
        <v>1</v>
      </c>
      <c r="F7" s="35">
        <v>0</v>
      </c>
      <c r="G7" s="35">
        <v>0</v>
      </c>
      <c r="H7" s="35" t="s">
        <v>93</v>
      </c>
      <c r="I7" s="35" t="s">
        <v>94</v>
      </c>
      <c r="J7" s="35" t="s">
        <v>95</v>
      </c>
      <c r="K7" s="35" t="s">
        <v>96</v>
      </c>
      <c r="L7" s="35" t="s">
        <v>97</v>
      </c>
      <c r="M7" s="36" t="s">
        <v>98</v>
      </c>
      <c r="N7" s="36" t="s">
        <v>99</v>
      </c>
      <c r="O7" s="36">
        <v>89.71</v>
      </c>
      <c r="P7" s="36">
        <v>5010</v>
      </c>
      <c r="Q7" s="36">
        <v>4616</v>
      </c>
      <c r="R7" s="36">
        <v>636.86</v>
      </c>
      <c r="S7" s="36">
        <v>7.25</v>
      </c>
      <c r="T7" s="36">
        <v>4099</v>
      </c>
      <c r="U7" s="36">
        <v>9.67</v>
      </c>
      <c r="V7" s="36">
        <v>423.89</v>
      </c>
      <c r="W7" s="36">
        <v>76.38</v>
      </c>
      <c r="X7" s="36">
        <v>79.19</v>
      </c>
      <c r="Y7" s="36">
        <v>81.790000000000006</v>
      </c>
      <c r="Z7" s="36">
        <v>82.81</v>
      </c>
      <c r="AA7" s="36">
        <v>76.45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1015.77</v>
      </c>
      <c r="BE7" s="36">
        <v>952.92</v>
      </c>
      <c r="BF7" s="36">
        <v>924.32</v>
      </c>
      <c r="BG7" s="36">
        <v>886.65</v>
      </c>
      <c r="BH7" s="36">
        <v>925.86</v>
      </c>
      <c r="BI7" s="36">
        <v>1124.6400000000001</v>
      </c>
      <c r="BJ7" s="36">
        <v>1108.26</v>
      </c>
      <c r="BK7" s="36">
        <v>1113.76</v>
      </c>
      <c r="BL7" s="36">
        <v>1125.69</v>
      </c>
      <c r="BM7" s="36">
        <v>1134.67</v>
      </c>
      <c r="BN7" s="36">
        <v>1242.9000000000001</v>
      </c>
      <c r="BO7" s="36">
        <v>74.78</v>
      </c>
      <c r="BP7" s="36">
        <v>77.64</v>
      </c>
      <c r="BQ7" s="36">
        <v>68.56</v>
      </c>
      <c r="BR7" s="36">
        <v>68.41</v>
      </c>
      <c r="BS7" s="36">
        <v>64.95</v>
      </c>
      <c r="BT7" s="36">
        <v>56.46</v>
      </c>
      <c r="BU7" s="36">
        <v>19.77</v>
      </c>
      <c r="BV7" s="36">
        <v>34.25</v>
      </c>
      <c r="BW7" s="36">
        <v>46.48</v>
      </c>
      <c r="BX7" s="36">
        <v>40.6</v>
      </c>
      <c r="BY7" s="36">
        <v>33.35</v>
      </c>
      <c r="BZ7" s="36">
        <v>364.78</v>
      </c>
      <c r="CA7" s="36">
        <v>347.88</v>
      </c>
      <c r="CB7" s="36">
        <v>402.16</v>
      </c>
      <c r="CC7" s="36">
        <v>416.28</v>
      </c>
      <c r="CD7" s="36">
        <v>443.02</v>
      </c>
      <c r="CE7" s="36">
        <v>306.49</v>
      </c>
      <c r="CF7" s="36">
        <v>878.73</v>
      </c>
      <c r="CG7" s="36">
        <v>501.18</v>
      </c>
      <c r="CH7" s="36">
        <v>376.61</v>
      </c>
      <c r="CI7" s="36">
        <v>440.03</v>
      </c>
      <c r="CJ7" s="36">
        <v>524.69000000000005</v>
      </c>
      <c r="CK7" s="36">
        <v>61.66</v>
      </c>
      <c r="CL7" s="36">
        <v>56.51</v>
      </c>
      <c r="CM7" s="36">
        <v>46.46</v>
      </c>
      <c r="CN7" s="36">
        <v>42.35</v>
      </c>
      <c r="CO7" s="36">
        <v>39.83</v>
      </c>
      <c r="CP7" s="36">
        <v>58.25</v>
      </c>
      <c r="CQ7" s="36">
        <v>57.17</v>
      </c>
      <c r="CR7" s="36">
        <v>57.55</v>
      </c>
      <c r="CS7" s="36">
        <v>57.43</v>
      </c>
      <c r="CT7" s="36">
        <v>57.29</v>
      </c>
      <c r="CU7" s="36">
        <v>57.58</v>
      </c>
      <c r="CV7" s="36">
        <v>62.73</v>
      </c>
      <c r="CW7" s="36">
        <v>68.099999999999994</v>
      </c>
      <c r="CX7" s="36">
        <v>78.52</v>
      </c>
      <c r="CY7" s="36">
        <v>84.32</v>
      </c>
      <c r="CZ7" s="36">
        <v>85.04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0.17</v>
      </c>
      <c r="ED7" s="36">
        <v>0</v>
      </c>
      <c r="EE7" s="36">
        <v>0.95</v>
      </c>
      <c r="EF7" s="36">
        <v>0.25</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kensetsu02 </cp:lastModifiedBy>
  <cp:lastPrinted>2017-02-06T02:33:55Z</cp:lastPrinted>
  <dcterms:created xsi:type="dcterms:W3CDTF">2016-12-02T02:14:46Z</dcterms:created>
  <dcterms:modified xsi:type="dcterms:W3CDTF">2017-02-06T02:33:58Z</dcterms:modified>
  <cp:category/>
</cp:coreProperties>
</file>