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setsu02\Desktop\水道業務係業務用\02業務関係\調査・報告\01簡水・下水経営分析調査、公表\回答・公表用\"/>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<sst xmlns="http://schemas.openxmlformats.org/spreadsheetml/2006/main" count="218" uniqueCount="108">
  <si>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</si>
  <si>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</si>
  <si>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</si>
  <si>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</si>
  <si>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</si>
  <si>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</si>
  <si>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</si>
  <si>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</si>
  <si>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</si>
  <si>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</si>
  <si>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</si>
  <si>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</si>
  <si>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</si>
  <si>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</si>
  <si>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</si>
  <si>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</si>
  <si>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</si>
  <si>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</si>
  <si>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</si>
  <si>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</si>
  <si>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</si>
  <si>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</si>
  <si>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</si>
  <si>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</si>
  <si>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</si>
  <si>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</si>
  <si>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</si>
  <si>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</si>
  <si>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</si>
  <si>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</si>
  <si>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</si>
  <si>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</si>
  <si>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</si>
  <si>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</si>
  <si>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</si>
  <si>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</si>
  <si>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</si>
  <si>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</si>
  <si>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</si>
  <si>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</si>
  <si>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</si>
  <si>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</si>
  <si>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</si>
  <si>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</si>
  <si>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</si>
  <si>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</si>
  <si>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</si>
  <si>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</si>
  <si>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</si>
  <si>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</si>
  <si>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</si>
  <si>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</si>
  <si>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</si>
  <si>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</si>
  <si>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</si>
  <si>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</si>
  <si>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</si>
  <si>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</si>
  <si>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</si>
  <si>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</si>
  <si>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</si>
  <si>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</si>
  <si>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</si>
  <si>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</si>
  <si>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</si>
  <si>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</si>
  <si>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</si>
  <si>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</si>
  <si>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</si>
  <si>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</si>
  <si>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</si>
  <si>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</si>
  <si>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</si>
  <si>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</si>
  <si>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</si>
  <si>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</si>
  <si>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</si>
  <si>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</si>
  <si>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</si>
  <si>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</si>
  <si>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</si>
  <si>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</si>
  <si>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</si>
  <si>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</si>
  <si>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</si>
  <si>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</si>
  <si>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</si>
  <si>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</si>
  <si>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</si>
  <si>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</si>
  <si>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</si>
  <si>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</si>
  <si>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</si>
  <si>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雄武町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</si>
  <si>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</si>
  <si>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</si>
  <si>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</si>
  <si>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</si>
  <si>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</si>
  <si>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</si>
  <si>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</si>
  <si>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</si>
  <si>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</si>
  <si>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</si>
  <si>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</si>
  <si>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
　平成２５年度を除き、類似団体や全国平均を大きく下回る状況となっているが、補助事業の採択により老朽配水管の更新事業がスタートしており、今後も計画的かつ身の丈に合った更新投資を進めていく必要がある。</t>
    <rPh sb="1" eb="3">
      <t>カンロ</t>
    </rPh>
    <rPh sb="3" eb="5">
      <t>コウシン</t>
    </rPh>
    <rPh sb="5" eb="6">
      <t>リツ</t>
    </rPh>
    <rPh sb="8" eb="10">
      <t>ヘイセイ</t>
    </rPh>
    <rPh sb="12" eb="13">
      <t>ネン</t>
    </rPh>
    <rPh sb="13" eb="14">
      <t>ド</t>
    </rPh>
    <rPh sb="15" eb="16">
      <t>ノゾ</t>
    </rPh>
    <rPh sb="28" eb="29">
      <t>オオ</t>
    </rPh>
    <rPh sb="31" eb="33">
      <t>シタマワ</t>
    </rPh>
    <rPh sb="34" eb="36">
      <t>ジョウキョウ</t>
    </rPh>
    <rPh sb="44" eb="46">
      <t>ホジョ</t>
    </rPh>
    <rPh sb="46" eb="48">
      <t>ジギョウ</t>
    </rPh>
    <rPh sb="49" eb="51">
      <t>サイタク</t>
    </rPh>
    <rPh sb="54" eb="56">
      <t>ロウキュウ</t>
    </rPh>
    <rPh sb="56" eb="59">
      <t>ハイスイカン</t>
    </rPh>
    <rPh sb="60" eb="62">
      <t>コウシン</t>
    </rPh>
    <rPh sb="62" eb="64">
      <t>ジギョウ</t>
    </rPh>
    <rPh sb="74" eb="76">
      <t>コンゴ</t>
    </rPh>
    <rPh sb="77" eb="80">
      <t>ケイカクテキ</t>
    </rPh>
    <rPh sb="82" eb="83">
      <t>ミ</t>
    </rPh>
    <rPh sb="84" eb="85">
      <t>タケ</t>
    </rPh>
    <rPh sb="86" eb="87">
      <t>ア</t>
    </rPh>
    <rPh sb="89" eb="91">
      <t>コウシン</t>
    </rPh>
    <rPh sb="91" eb="93">
      <t>トウシ</t>
    </rPh>
    <rPh sb="94" eb="95">
      <t>スス</t>
    </rPh>
    <rPh sb="99" eb="101">
      <t>ヒツヨウ</t>
    </rPh>
    <phoneticPr fontId="4"/>
  </si>
  <si>
    <t>◆上記分析による総括
　上記分析を通して、更なる経営努力の必要性を大　きく感じた。特に小規模市町村においては、給水収益が減少していく中、日常生活に欠かすことのできないライフラインを安定的に運営することは、不断の努力が必要である。
さらに、総務省の「経営戦略」策定推進のもと、経営戦略策定ガイドラインを策定の指針として、推進期間内の策定に適切に取組むこととし、更なる経営基盤の強化に努める必要がある。</t>
    <rPh sb="1" eb="3">
      <t>ジョウキ</t>
    </rPh>
    <rPh sb="3" eb="5">
      <t>ブンセキ</t>
    </rPh>
    <rPh sb="8" eb="10">
      <t>ソウカツ</t>
    </rPh>
    <rPh sb="12" eb="14">
      <t>ジョウキ</t>
    </rPh>
    <rPh sb="14" eb="16">
      <t>ブンセキ</t>
    </rPh>
    <rPh sb="17" eb="18">
      <t>トオ</t>
    </rPh>
    <rPh sb="21" eb="22">
      <t>サラ</t>
    </rPh>
    <rPh sb="24" eb="26">
      <t>ケイエイ</t>
    </rPh>
    <rPh sb="26" eb="28">
      <t>ドリョク</t>
    </rPh>
    <rPh sb="29" eb="32">
      <t>ヒツヨウセイ</t>
    </rPh>
    <rPh sb="33" eb="34">
      <t>オオ</t>
    </rPh>
    <rPh sb="37" eb="38">
      <t>カン</t>
    </rPh>
    <rPh sb="41" eb="42">
      <t>トク</t>
    </rPh>
    <rPh sb="43" eb="46">
      <t>ショウキボ</t>
    </rPh>
    <rPh sb="46" eb="49">
      <t>シチョウソン</t>
    </rPh>
    <rPh sb="55" eb="57">
      <t>キュウスイ</t>
    </rPh>
    <rPh sb="57" eb="59">
      <t>シュウエキ</t>
    </rPh>
    <rPh sb="60" eb="62">
      <t>ゲンショウ</t>
    </rPh>
    <rPh sb="66" eb="67">
      <t>ナカ</t>
    </rPh>
    <rPh sb="68" eb="70">
      <t>ニチジョウ</t>
    </rPh>
    <rPh sb="70" eb="72">
      <t>セイカツ</t>
    </rPh>
    <rPh sb="73" eb="74">
      <t>カ</t>
    </rPh>
    <rPh sb="90" eb="93">
      <t>アンテイテキ</t>
    </rPh>
    <rPh sb="94" eb="96">
      <t>ウンエイ</t>
    </rPh>
    <rPh sb="102" eb="104">
      <t>フダン</t>
    </rPh>
    <rPh sb="105" eb="107">
      <t>ドリョク</t>
    </rPh>
    <rPh sb="108" eb="110">
      <t>ヒツヨウ</t>
    </rPh>
    <rPh sb="119" eb="121">
      <t>ソウム</t>
    </rPh>
    <rPh sb="121" eb="122">
      <t>ショウ</t>
    </rPh>
    <rPh sb="124" eb="126">
      <t>ケイエイ</t>
    </rPh>
    <rPh sb="126" eb="128">
      <t>センリャク</t>
    </rPh>
    <rPh sb="129" eb="131">
      <t>サクテイ</t>
    </rPh>
    <rPh sb="131" eb="133">
      <t>スイシン</t>
    </rPh>
    <rPh sb="137" eb="139">
      <t>ケイエイ</t>
    </rPh>
    <rPh sb="139" eb="141">
      <t>センリャク</t>
    </rPh>
    <rPh sb="141" eb="143">
      <t>サクテイ</t>
    </rPh>
    <rPh sb="150" eb="152">
      <t>サクテイ</t>
    </rPh>
    <rPh sb="153" eb="155">
      <t>シシン</t>
    </rPh>
    <rPh sb="159" eb="161">
      <t>スイシン</t>
    </rPh>
    <rPh sb="161" eb="164">
      <t>キカンナイ</t>
    </rPh>
    <rPh sb="165" eb="167">
      <t>サクテイ</t>
    </rPh>
    <rPh sb="168" eb="170">
      <t>テキセツ</t>
    </rPh>
    <rPh sb="171" eb="173">
      <t>トリク</t>
    </rPh>
    <rPh sb="179" eb="180">
      <t>サラ</t>
    </rPh>
    <rPh sb="182" eb="184">
      <t>ケイエイ</t>
    </rPh>
    <rPh sb="184" eb="186">
      <t>キバン</t>
    </rPh>
    <rPh sb="187" eb="189">
      <t>キョウカ</t>
    </rPh>
    <rPh sb="190" eb="191">
      <t>ツト</t>
    </rPh>
    <rPh sb="193" eb="195">
      <t>ヒツヨウ</t>
    </rPh>
    <phoneticPr fontId="4"/>
  </si>
  <si>
    <t>◆収益的収支比率
　類似団体や全国平均を上回っており、徐々にではあるが比率が上昇傾向にある。目指すべきは単年度収支が黒字となる100％以上であるが、地方債償還元金に係る基準内繰入を総収益に加算すると100％に近い数字となっており、今後も更なる支出経費削減に努めていく必要がある。
◆企業債残高対給水収益比率
　類似団体や全国平均を下回っており、徐々にではあるが比率が減少傾向にある。今後も老朽配水管更新等の更新投資による地方債借入が発生してくるができる限り地方債償還元金の範囲内にとどめ、地方債残高の減少に努めていく必要がある。
◆料金回収率
　類似団体や全国平均を上回っているものの、給水原価が供給単価を大きく上回る状況にあることから改善が必要。ただし、本町の水道料金は高い設定にあることから、早急な料金値上げは厳しいとの考えにあり、更なる節電や有収率向上等により給水原価の減少に努めていく必要がある。
◆給水原価
　類似団体や全国平均と同等程度にあるものの、更なる節電や有収率向上等により給水原価の減少に努めていく必要がある。
◆施設利用率、有収率
　施設利用率は近年、減少傾向にあるが、これは加工場の廃業や有収率向上（漏水減少）によるものである。有収率は右肩上がりで上昇しており、これは継続的な漏水調査による修繕の実施が効果を表しており、引き続き実施していく必要がある。</t>
    <rPh sb="1" eb="4">
      <t>シュウエキテキ</t>
    </rPh>
    <rPh sb="4" eb="6">
      <t>シュウシ</t>
    </rPh>
    <rPh sb="6" eb="8">
      <t>ヒリツ</t>
    </rPh>
    <rPh sb="10" eb="12">
      <t>ルイジ</t>
    </rPh>
    <rPh sb="12" eb="14">
      <t>ダンタイ</t>
    </rPh>
    <rPh sb="15" eb="17">
      <t>ゼンコク</t>
    </rPh>
    <rPh sb="17" eb="19">
      <t>ヘイキン</t>
    </rPh>
    <rPh sb="20" eb="22">
      <t>ウワマワ</t>
    </rPh>
    <rPh sb="27" eb="29">
      <t>ジョジョ</t>
    </rPh>
    <rPh sb="35" eb="37">
      <t>ヒリツ</t>
    </rPh>
    <rPh sb="38" eb="40">
      <t>ジョウショウ</t>
    </rPh>
    <rPh sb="40" eb="42">
      <t>ケイコウ</t>
    </rPh>
    <rPh sb="46" eb="48">
      <t>メザ</t>
    </rPh>
    <rPh sb="52" eb="55">
      <t>タンネンド</t>
    </rPh>
    <rPh sb="55" eb="57">
      <t>シュウシ</t>
    </rPh>
    <rPh sb="58" eb="60">
      <t>クロジ</t>
    </rPh>
    <rPh sb="67" eb="69">
      <t>イジョウ</t>
    </rPh>
    <rPh sb="74" eb="77">
      <t>チホウサイ</t>
    </rPh>
    <rPh sb="77" eb="79">
      <t>ショウカン</t>
    </rPh>
    <rPh sb="79" eb="81">
      <t>ガンキン</t>
    </rPh>
    <rPh sb="82" eb="83">
      <t>カカ</t>
    </rPh>
    <rPh sb="84" eb="87">
      <t>キジュンナイ</t>
    </rPh>
    <rPh sb="87" eb="89">
      <t>クリイレ</t>
    </rPh>
    <rPh sb="90" eb="93">
      <t>ソウシュウエキ</t>
    </rPh>
    <rPh sb="94" eb="96">
      <t>カサン</t>
    </rPh>
    <rPh sb="104" eb="105">
      <t>チカ</t>
    </rPh>
    <rPh sb="106" eb="108">
      <t>スウジ</t>
    </rPh>
    <rPh sb="115" eb="117">
      <t>コンゴ</t>
    </rPh>
    <rPh sb="118" eb="119">
      <t>サラ</t>
    </rPh>
    <rPh sb="121" eb="123">
      <t>シシュツ</t>
    </rPh>
    <rPh sb="123" eb="125">
      <t>ケイヒ</t>
    </rPh>
    <rPh sb="125" eb="127">
      <t>サクゲン</t>
    </rPh>
    <rPh sb="128" eb="129">
      <t>ツト</t>
    </rPh>
    <rPh sb="133" eb="135">
      <t>ヒツヨウ</t>
    </rPh>
    <rPh sb="141" eb="143">
      <t>キギョウ</t>
    </rPh>
    <rPh sb="143" eb="144">
      <t>サイ</t>
    </rPh>
    <rPh sb="144" eb="146">
      <t>ザンダカ</t>
    </rPh>
    <rPh sb="146" eb="147">
      <t>タイ</t>
    </rPh>
    <rPh sb="147" eb="149">
      <t>キュウスイ</t>
    </rPh>
    <rPh sb="149" eb="151">
      <t>シュウエキ</t>
    </rPh>
    <rPh sb="151" eb="153">
      <t>ヒリツ</t>
    </rPh>
    <rPh sb="165" eb="166">
      <t>シタ</t>
    </rPh>
    <rPh sb="183" eb="185">
      <t>ゲンショウ</t>
    </rPh>
    <rPh sb="191" eb="193">
      <t>コンゴ</t>
    </rPh>
    <rPh sb="205" eb="207">
      <t>トウシ</t>
    </rPh>
    <rPh sb="216" eb="218">
      <t>ハッセイ</t>
    </rPh>
    <rPh sb="226" eb="227">
      <t>カギ</t>
    </rPh>
    <rPh sb="228" eb="231">
      <t>チホウサイ</t>
    </rPh>
    <rPh sb="231" eb="233">
      <t>ショウカン</t>
    </rPh>
    <rPh sb="233" eb="235">
      <t>ガンキン</t>
    </rPh>
    <rPh sb="236" eb="239">
      <t>ハンイナイ</t>
    </rPh>
    <rPh sb="244" eb="246">
      <t>チホウ</t>
    </rPh>
    <rPh sb="266" eb="268">
      <t>リョウキン</t>
    </rPh>
    <rPh sb="268" eb="270">
      <t>カイシュウ</t>
    </rPh>
    <rPh sb="270" eb="271">
      <t>リツ</t>
    </rPh>
    <rPh sb="293" eb="295">
      <t>キュウスイ</t>
    </rPh>
    <rPh sb="295" eb="297">
      <t>ゲンカ</t>
    </rPh>
    <rPh sb="298" eb="300">
      <t>キョウキュウ</t>
    </rPh>
    <rPh sb="300" eb="302">
      <t>タンカ</t>
    </rPh>
    <rPh sb="303" eb="304">
      <t>オオ</t>
    </rPh>
    <rPh sb="306" eb="308">
      <t>ウワマワ</t>
    </rPh>
    <rPh sb="309" eb="311">
      <t>ジョウキョウ</t>
    </rPh>
    <rPh sb="318" eb="320">
      <t>カイゼン</t>
    </rPh>
    <rPh sb="321" eb="323">
      <t>ヒツヨウ</t>
    </rPh>
    <rPh sb="328" eb="330">
      <t>ホンチョウ</t>
    </rPh>
    <rPh sb="331" eb="333">
      <t>スイドウ</t>
    </rPh>
    <rPh sb="333" eb="335">
      <t>リョウキン</t>
    </rPh>
    <rPh sb="336" eb="337">
      <t>タカ</t>
    </rPh>
    <rPh sb="338" eb="340">
      <t>セッテイ</t>
    </rPh>
    <rPh sb="348" eb="350">
      <t>ソウキュウ</t>
    </rPh>
    <rPh sb="351" eb="353">
      <t>リョウキン</t>
    </rPh>
    <rPh sb="353" eb="355">
      <t>ネア</t>
    </rPh>
    <rPh sb="357" eb="358">
      <t>キビ</t>
    </rPh>
    <rPh sb="362" eb="363">
      <t>カンガ</t>
    </rPh>
    <rPh sb="368" eb="369">
      <t>サラ</t>
    </rPh>
    <rPh sb="371" eb="373">
      <t>セツデン</t>
    </rPh>
    <rPh sb="404" eb="406">
      <t>キュウスイ</t>
    </rPh>
    <rPh sb="406" eb="408">
      <t>ゲンカ</t>
    </rPh>
    <rPh sb="420" eb="422">
      <t>ドウトウ</t>
    </rPh>
    <rPh sb="422" eb="424">
      <t>テイド</t>
    </rPh>
    <rPh sb="467" eb="469">
      <t>シセツ</t>
    </rPh>
    <rPh sb="469" eb="472">
      <t>リヨウリツ</t>
    </rPh>
    <rPh sb="478" eb="480">
      <t>シセツ</t>
    </rPh>
    <rPh sb="480" eb="483">
      <t>リヨウリツ</t>
    </rPh>
    <rPh sb="484" eb="486">
      <t>キンネン</t>
    </rPh>
    <rPh sb="487" eb="489">
      <t>ゲンショウ</t>
    </rPh>
    <rPh sb="489" eb="491">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</si>
</sst>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0.16</c:v>
                </c:pt>
                <c:pt idx="1">
                  <c:v>0.17</c:v>
                </c:pt>
                <c:pt idx="2" formatCode="#,##0.00;&quot;△&quot;#,##0.00">
                  <c:v>0</c:v>
                </c:pt>
                <c:pt idx="3">
                  <c:v>0.95</c:v>
                </c:pt>
                <c:pt idx="4">
                  <c:v>0.25</c:v>
                </c:pt>
              </c:numCache>
            </c:numRef>
          </c:val>
        </c:ser>
        <c:dLbls>
          <c:showLegendKey val="0"/>
          <c:showVal val="0"/>
          <c:showCatName val="0"/>
          <c:showSerName val="0"/>
          <c:showPercent val="0"/>
          <c:showBubbleSize val="0"/>
        </c:dLbls>
        <c:gapWidth val="150"/>
        <c:axId val="272883928"/>
        <c:axId val="27303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272883928"/>
        <c:axId val="273038224"/>
      </c:lineChart>
      <c:dateAx>
        <c:axId val="272883928"/>
        <c:scaling>
          <c:orientation val="minMax"/>
        </c:scaling>
        <c:delete val="1"/>
        <c:axPos val="b"/>
        <c:numFmt formatCode="ge" sourceLinked="1"/>
        <c:majorTickMark val="none"/>
        <c:minorTickMark val="none"/>
        <c:tickLblPos val="none"/>
        <c:crossAx val="273038224"/>
        <c:crosses val="autoZero"/>
        <c:auto val="1"/>
        <c:lblOffset val="100"/>
        <c:baseTimeUnit val="years"/>
      </c:dateAx>
      <c:valAx>
        <c:axId val="27303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8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59.38</c:v>
                </c:pt>
                <c:pt idx="1">
                  <c:v>61.66</c:v>
                </c:pt>
                <c:pt idx="2">
                  <c:v>56.51</c:v>
                </c:pt>
                <c:pt idx="3">
                  <c:v>46.46</c:v>
                </c:pt>
                <c:pt idx="4">
                  <c:v>42.35</c:v>
                </c:pt>
              </c:numCache>
            </c:numRef>
          </c:val>
        </c:ser>
        <c:dLbls>
          <c:showLegendKey val="0"/>
          <c:showVal val="0"/>
          <c:showCatName val="0"/>
          <c:showSerName val="0"/>
          <c:showPercent val="0"/>
          <c:showBubbleSize val="0"/>
        </c:dLbls>
        <c:gapWidth val="150"/>
        <c:axId val="274043000"/>
        <c:axId val="2740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74043000"/>
        <c:axId val="274043392"/>
      </c:lineChart>
      <c:dateAx>
        <c:axId val="274043000"/>
        <c:scaling>
          <c:orientation val="minMax"/>
        </c:scaling>
        <c:delete val="1"/>
        <c:axPos val="b"/>
        <c:numFmt formatCode="ge" sourceLinked="1"/>
        <c:majorTickMark val="none"/>
        <c:minorTickMark val="none"/>
        <c:tickLblPos val="none"/>
        <c:crossAx val="274043392"/>
        <c:crosses val="autoZero"/>
        <c:auto val="1"/>
        <c:lblOffset val="100"/>
        <c:baseTimeUnit val="years"/>
      </c:dateAx>
      <c:valAx>
        <c:axId val="2740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04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68.42</c:v>
                </c:pt>
                <c:pt idx="1">
                  <c:v>62.73</c:v>
                </c:pt>
                <c:pt idx="2">
                  <c:v>68.099999999999994</c:v>
                </c:pt>
                <c:pt idx="3">
                  <c:v>78.52</c:v>
                </c:pt>
                <c:pt idx="4">
                  <c:v>84.32</c:v>
                </c:pt>
              </c:numCache>
            </c:numRef>
          </c:val>
        </c:ser>
        <c:dLbls>
          <c:showLegendKey val="0"/>
          <c:showVal val="0"/>
          <c:showCatName val="0"/>
          <c:showSerName val="0"/>
          <c:showPercent val="0"/>
          <c:showBubbleSize val="0"/>
        </c:dLbls>
        <c:gapWidth val="150"/>
        <c:axId val="274044568"/>
        <c:axId val="2740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74044568"/>
        <c:axId val="274044960"/>
      </c:lineChart>
      <c:dateAx>
        <c:axId val="274044568"/>
        <c:scaling>
          <c:orientation val="minMax"/>
        </c:scaling>
        <c:delete val="1"/>
        <c:axPos val="b"/>
        <c:numFmt formatCode="ge" sourceLinked="1"/>
        <c:majorTickMark val="none"/>
        <c:minorTickMark val="none"/>
        <c:tickLblPos val="none"/>
        <c:crossAx val="274044960"/>
        <c:crosses val="autoZero"/>
        <c:auto val="1"/>
        <c:lblOffset val="100"/>
        <c:baseTimeUnit val="years"/>
      </c:dateAx>
      <c:valAx>
        <c:axId val="2740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0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98.8</c:v>
                </c:pt>
                <c:pt idx="1">
                  <c:v>76.38</c:v>
                </c:pt>
                <c:pt idx="2">
                  <c:v>79.19</c:v>
                </c:pt>
                <c:pt idx="3">
                  <c:v>81.790000000000006</c:v>
                </c:pt>
                <c:pt idx="4">
                  <c:v>82.81</c:v>
                </c:pt>
              </c:numCache>
            </c:numRef>
          </c:val>
        </c:ser>
        <c:dLbls>
          <c:showLegendKey val="0"/>
          <c:showVal val="0"/>
          <c:showCatName val="0"/>
          <c:showSerName val="0"/>
          <c:showPercent val="0"/>
          <c:showBubbleSize val="0"/>
        </c:dLbls>
        <c:gapWidth val="150"/>
        <c:axId val="273605120"/>
        <c:axId val="2736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273605120"/>
        <c:axId val="273605504"/>
      </c:lineChart>
      <c:dateAx>
        <c:axId val="273605120"/>
        <c:scaling>
          <c:orientation val="minMax"/>
        </c:scaling>
        <c:delete val="1"/>
        <c:axPos val="b"/>
        <c:numFmt formatCode="ge" sourceLinked="1"/>
        <c:majorTickMark val="none"/>
        <c:minorTickMark val="none"/>
        <c:tickLblPos val="none"/>
        <c:crossAx val="273605504"/>
        <c:crosses val="autoZero"/>
        <c:auto val="1"/>
        <c:lblOffset val="100"/>
        <c:baseTimeUnit val="years"/>
      </c:dateAx>
      <c:valAx>
        <c:axId val="2736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379168"/>
        <c:axId val="2733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379168"/>
        <c:axId val="273379552"/>
      </c:lineChart>
      <c:dateAx>
        <c:axId val="273379168"/>
        <c:scaling>
          <c:orientation val="minMax"/>
        </c:scaling>
        <c:delete val="1"/>
        <c:axPos val="b"/>
        <c:numFmt formatCode="ge" sourceLinked="1"/>
        <c:majorTickMark val="none"/>
        <c:minorTickMark val="none"/>
        <c:tickLblPos val="none"/>
        <c:crossAx val="273379552"/>
        <c:crosses val="autoZero"/>
        <c:auto val="1"/>
        <c:lblOffset val="100"/>
        <c:baseTimeUnit val="years"/>
      </c:dateAx>
      <c:valAx>
        <c:axId val="2733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363752"/>
        <c:axId val="27336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363752"/>
        <c:axId val="273364136"/>
      </c:lineChart>
      <c:dateAx>
        <c:axId val="273363752"/>
        <c:scaling>
          <c:orientation val="minMax"/>
        </c:scaling>
        <c:delete val="1"/>
        <c:axPos val="b"/>
        <c:numFmt formatCode="ge" sourceLinked="1"/>
        <c:majorTickMark val="none"/>
        <c:minorTickMark val="none"/>
        <c:tickLblPos val="none"/>
        <c:crossAx val="273364136"/>
        <c:crosses val="autoZero"/>
        <c:auto val="1"/>
        <c:lblOffset val="100"/>
        <c:baseTimeUnit val="years"/>
      </c:dateAx>
      <c:valAx>
        <c:axId val="27336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36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595080"/>
        <c:axId val="27359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595080"/>
        <c:axId val="273595472"/>
      </c:lineChart>
      <c:dateAx>
        <c:axId val="273595080"/>
        <c:scaling>
          <c:orientation val="minMax"/>
        </c:scaling>
        <c:delete val="1"/>
        <c:axPos val="b"/>
        <c:numFmt formatCode="ge" sourceLinked="1"/>
        <c:majorTickMark val="none"/>
        <c:minorTickMark val="none"/>
        <c:tickLblPos val="none"/>
        <c:crossAx val="273595472"/>
        <c:crosses val="autoZero"/>
        <c:auto val="1"/>
        <c:lblOffset val="100"/>
        <c:baseTimeUnit val="years"/>
      </c:dateAx>
      <c:valAx>
        <c:axId val="27359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9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596648"/>
        <c:axId val="27359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596648"/>
        <c:axId val="273597040"/>
      </c:lineChart>
      <c:dateAx>
        <c:axId val="273596648"/>
        <c:scaling>
          <c:orientation val="minMax"/>
        </c:scaling>
        <c:delete val="1"/>
        <c:axPos val="b"/>
        <c:numFmt formatCode="ge" sourceLinked="1"/>
        <c:majorTickMark val="none"/>
        <c:minorTickMark val="none"/>
        <c:tickLblPos val="none"/>
        <c:crossAx val="273597040"/>
        <c:crosses val="autoZero"/>
        <c:auto val="1"/>
        <c:lblOffset val="100"/>
        <c:baseTimeUnit val="years"/>
      </c:dateAx>
      <c:valAx>
        <c:axId val="27359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1012.11</c:v>
                </c:pt>
                <c:pt idx="1">
                  <c:v>1015.77</c:v>
                </c:pt>
                <c:pt idx="2">
                  <c:v>952.92</c:v>
                </c:pt>
                <c:pt idx="3">
                  <c:v>924.32</c:v>
                </c:pt>
                <c:pt idx="4">
                  <c:v>886.65</c:v>
                </c:pt>
              </c:numCache>
            </c:numRef>
          </c:val>
        </c:ser>
        <c:dLbls>
          <c:showLegendKey val="0"/>
          <c:showVal val="0"/>
          <c:showCatName val="0"/>
          <c:showSerName val="0"/>
          <c:showPercent val="0"/>
          <c:showBubbleSize val="0"/>
        </c:dLbls>
        <c:gapWidth val="150"/>
        <c:axId val="273598216"/>
        <c:axId val="27359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273598216"/>
        <c:axId val="273598608"/>
      </c:lineChart>
      <c:dateAx>
        <c:axId val="273598216"/>
        <c:scaling>
          <c:orientation val="minMax"/>
        </c:scaling>
        <c:delete val="1"/>
        <c:axPos val="b"/>
        <c:numFmt formatCode="ge" sourceLinked="1"/>
        <c:majorTickMark val="none"/>
        <c:minorTickMark val="none"/>
        <c:tickLblPos val="none"/>
        <c:crossAx val="273598608"/>
        <c:crosses val="autoZero"/>
        <c:auto val="1"/>
        <c:lblOffset val="100"/>
        <c:baseTimeUnit val="years"/>
      </c:dateAx>
      <c:valAx>
        <c:axId val="27359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9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96.51</c:v>
                </c:pt>
                <c:pt idx="1">
                  <c:v>74.78</c:v>
                </c:pt>
                <c:pt idx="2">
                  <c:v>77.64</c:v>
                </c:pt>
                <c:pt idx="3">
                  <c:v>68.56</c:v>
                </c:pt>
                <c:pt idx="4">
                  <c:v>68.41</c:v>
                </c:pt>
              </c:numCache>
            </c:numRef>
          </c:val>
        </c:ser>
        <c:dLbls>
          <c:showLegendKey val="0"/>
          <c:showVal val="0"/>
          <c:showCatName val="0"/>
          <c:showSerName val="0"/>
          <c:showPercent val="0"/>
          <c:showBubbleSize val="0"/>
        </c:dLbls>
        <c:gapWidth val="150"/>
        <c:axId val="273599784"/>
        <c:axId val="27360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273599784"/>
        <c:axId val="273600176"/>
      </c:lineChart>
      <c:dateAx>
        <c:axId val="273599784"/>
        <c:scaling>
          <c:orientation val="minMax"/>
        </c:scaling>
        <c:delete val="1"/>
        <c:axPos val="b"/>
        <c:numFmt formatCode="ge" sourceLinked="1"/>
        <c:majorTickMark val="none"/>
        <c:minorTickMark val="none"/>
        <c:tickLblPos val="none"/>
        <c:crossAx val="273600176"/>
        <c:crosses val="autoZero"/>
        <c:auto val="1"/>
        <c:lblOffset val="100"/>
        <c:baseTimeUnit val="years"/>
      </c:dateAx>
      <c:valAx>
        <c:axId val="27360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279.86</c:v>
                </c:pt>
                <c:pt idx="1">
                  <c:v>364.78</c:v>
                </c:pt>
                <c:pt idx="2">
                  <c:v>347.88</c:v>
                </c:pt>
                <c:pt idx="3">
                  <c:v>402.16</c:v>
                </c:pt>
                <c:pt idx="4">
                  <c:v>416.28</c:v>
                </c:pt>
              </c:numCache>
            </c:numRef>
          </c:val>
        </c:ser>
        <c:dLbls>
          <c:showLegendKey val="0"/>
          <c:showVal val="0"/>
          <c:showCatName val="0"/>
          <c:showSerName val="0"/>
          <c:showPercent val="0"/>
          <c:showBubbleSize val="0"/>
        </c:dLbls>
        <c:gapWidth val="150"/>
        <c:axId val="273601352"/>
        <c:axId val="27360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273601352"/>
        <c:axId val="273601744"/>
      </c:lineChart>
      <c:dateAx>
        <c:axId val="273601352"/>
        <c:scaling>
          <c:orientation val="minMax"/>
        </c:scaling>
        <c:delete val="1"/>
        <c:axPos val="b"/>
        <c:numFmt formatCode="ge" sourceLinked="1"/>
        <c:majorTickMark val="none"/>
        <c:minorTickMark val="none"/>
        <c:tickLblPos val="none"/>
        <c:crossAx val="273601744"/>
        <c:crosses val="autoZero"/>
        <c:auto val="1"/>
        <c:lblOffset val="100"/>
        <c:baseTimeUnit val="years"/>
      </c:dateAx>
      <c:valAx>
        <c:axId val="27360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0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雄武町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4700</v>
      </c>
      <c r="AJ8" s="55"/>
      <c r="AK8" s="55"/>
      <c r="AL8" s="55"/>
      <c r="AM8" s="55"/>
      <c r="AN8" s="55"/>
      <c r="AO8" s="55"/>
      <c r="AP8" s="56"/>
      <c r="AQ8" s="46">
        <f>データ!R6</f>
        <v>636.86</v>
      </c>
      <c r="AR8" s="46"/>
      <c r="AS8" s="46"/>
      <c r="AT8" s="46"/>
      <c r="AU8" s="46"/>
      <c r="AV8" s="46"/>
      <c r="AW8" s="46"/>
      <c r="AX8" s="46"/>
      <c r="AY8" s="46">
        <f>データ!S6</f>
        <v>7.38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89.78</v>
      </c>
      <c r="S10" s="46"/>
      <c r="T10" s="46"/>
      <c r="U10" s="46"/>
      <c r="V10" s="46"/>
      <c r="W10" s="46"/>
      <c r="X10" s="46"/>
      <c r="Y10" s="46"/>
      <c r="Z10" s="80">
        <f>データ!P6</f>
        <v>5010</v>
      </c>
      <c r="AA10" s="80"/>
      <c r="AB10" s="80"/>
      <c r="AC10" s="80"/>
      <c r="AD10" s="80"/>
      <c r="AE10" s="80"/>
      <c r="AF10" s="80"/>
      <c r="AG10" s="80"/>
      <c r="AH10" s="2"/>
      <c r="AI10" s="80">
        <f>データ!T6</f>
        <v>4183</v>
      </c>
      <c r="AJ10" s="80"/>
      <c r="AK10" s="80"/>
      <c r="AL10" s="80"/>
      <c r="AM10" s="80"/>
      <c r="AN10" s="80"/>
      <c r="AO10" s="80"/>
      <c r="AP10" s="80"/>
      <c r="AQ10" s="46">
        <f>データ!U6</f>
        <v>9.67</v>
      </c>
      <c r="AR10" s="46"/>
      <c r="AS10" s="46"/>
      <c r="AT10" s="46"/>
      <c r="AU10" s="46"/>
      <c r="AV10" s="46"/>
      <c r="AW10" s="46"/>
      <c r="AX10" s="46"/>
      <c r="AY10" s="46">
        <f>データ!V6</f>
        <v>432.57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9" t="s">
        <v>107</v>
      </c>
      <c r="BM16" s="90"/>
      <c r="BN16" s="90"/>
      <c r="BO16" s="90"/>
      <c r="BP16" s="90"/>
      <c r="BQ16" s="90"/>
      <c r="BR16" s="90"/>
      <c r="BS16" s="90"/>
      <c r="BT16" s="90"/>
      <c r="BU16" s="90"/>
      <c r="BV16" s="90"/>
      <c r="BW16" s="90"/>
      <c r="BX16" s="90"/>
      <c r="BY16" s="90"/>
      <c r="BZ16" s="9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9"/>
      <c r="BM17" s="90"/>
      <c r="BN17" s="90"/>
      <c r="BO17" s="90"/>
      <c r="BP17" s="90"/>
      <c r="BQ17" s="90"/>
      <c r="BR17" s="90"/>
      <c r="BS17" s="90"/>
      <c r="BT17" s="90"/>
      <c r="BU17" s="90"/>
      <c r="BV17" s="90"/>
      <c r="BW17" s="90"/>
      <c r="BX17" s="90"/>
      <c r="BY17" s="90"/>
      <c r="BZ17" s="9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9"/>
      <c r="BM18" s="90"/>
      <c r="BN18" s="90"/>
      <c r="BO18" s="90"/>
      <c r="BP18" s="90"/>
      <c r="BQ18" s="90"/>
      <c r="BR18" s="90"/>
      <c r="BS18" s="90"/>
      <c r="BT18" s="90"/>
      <c r="BU18" s="90"/>
      <c r="BV18" s="90"/>
      <c r="BW18" s="90"/>
      <c r="BX18" s="90"/>
      <c r="BY18" s="90"/>
      <c r="BZ18" s="9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9"/>
      <c r="BM19" s="90"/>
      <c r="BN19" s="90"/>
      <c r="BO19" s="90"/>
      <c r="BP19" s="90"/>
      <c r="BQ19" s="90"/>
      <c r="BR19" s="90"/>
      <c r="BS19" s="90"/>
      <c r="BT19" s="90"/>
      <c r="BU19" s="90"/>
      <c r="BV19" s="90"/>
      <c r="BW19" s="90"/>
      <c r="BX19" s="90"/>
      <c r="BY19" s="90"/>
      <c r="BZ19" s="9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9"/>
      <c r="BM20" s="90"/>
      <c r="BN20" s="90"/>
      <c r="BO20" s="90"/>
      <c r="BP20" s="90"/>
      <c r="BQ20" s="90"/>
      <c r="BR20" s="90"/>
      <c r="BS20" s="90"/>
      <c r="BT20" s="90"/>
      <c r="BU20" s="90"/>
      <c r="BV20" s="90"/>
      <c r="BW20" s="90"/>
      <c r="BX20" s="90"/>
      <c r="BY20" s="90"/>
      <c r="BZ20" s="9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9"/>
      <c r="BM21" s="90"/>
      <c r="BN21" s="90"/>
      <c r="BO21" s="90"/>
      <c r="BP21" s="90"/>
      <c r="BQ21" s="90"/>
      <c r="BR21" s="90"/>
      <c r="BS21" s="90"/>
      <c r="BT21" s="90"/>
      <c r="BU21" s="90"/>
      <c r="BV21" s="90"/>
      <c r="BW21" s="90"/>
      <c r="BX21" s="90"/>
      <c r="BY21" s="90"/>
      <c r="BZ21" s="9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9"/>
      <c r="BM22" s="90"/>
      <c r="BN22" s="90"/>
      <c r="BO22" s="90"/>
      <c r="BP22" s="90"/>
      <c r="BQ22" s="90"/>
      <c r="BR22" s="90"/>
      <c r="BS22" s="90"/>
      <c r="BT22" s="90"/>
      <c r="BU22" s="90"/>
      <c r="BV22" s="90"/>
      <c r="BW22" s="90"/>
      <c r="BX22" s="90"/>
      <c r="BY22" s="90"/>
      <c r="BZ22" s="9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9"/>
      <c r="BM23" s="90"/>
      <c r="BN23" s="90"/>
      <c r="BO23" s="90"/>
      <c r="BP23" s="90"/>
      <c r="BQ23" s="90"/>
      <c r="BR23" s="90"/>
      <c r="BS23" s="90"/>
      <c r="BT23" s="90"/>
      <c r="BU23" s="90"/>
      <c r="BV23" s="90"/>
      <c r="BW23" s="90"/>
      <c r="BX23" s="90"/>
      <c r="BY23" s="90"/>
      <c r="BZ23" s="9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9"/>
      <c r="BM24" s="90"/>
      <c r="BN24" s="90"/>
      <c r="BO24" s="90"/>
      <c r="BP24" s="90"/>
      <c r="BQ24" s="90"/>
      <c r="BR24" s="90"/>
      <c r="BS24" s="90"/>
      <c r="BT24" s="90"/>
      <c r="BU24" s="90"/>
      <c r="BV24" s="90"/>
      <c r="BW24" s="90"/>
      <c r="BX24" s="90"/>
      <c r="BY24" s="90"/>
      <c r="BZ24" s="9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9"/>
      <c r="BM25" s="90"/>
      <c r="BN25" s="90"/>
      <c r="BO25" s="90"/>
      <c r="BP25" s="90"/>
      <c r="BQ25" s="90"/>
      <c r="BR25" s="90"/>
      <c r="BS25" s="90"/>
      <c r="BT25" s="90"/>
      <c r="BU25" s="90"/>
      <c r="BV25" s="90"/>
      <c r="BW25" s="90"/>
      <c r="BX25" s="90"/>
      <c r="BY25" s="90"/>
      <c r="BZ25" s="9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9"/>
      <c r="BM26" s="90"/>
      <c r="BN26" s="90"/>
      <c r="BO26" s="90"/>
      <c r="BP26" s="90"/>
      <c r="BQ26" s="90"/>
      <c r="BR26" s="90"/>
      <c r="BS26" s="90"/>
      <c r="BT26" s="90"/>
      <c r="BU26" s="90"/>
      <c r="BV26" s="90"/>
      <c r="BW26" s="90"/>
      <c r="BX26" s="90"/>
      <c r="BY26" s="90"/>
      <c r="BZ26" s="9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9"/>
      <c r="BM27" s="90"/>
      <c r="BN27" s="90"/>
      <c r="BO27" s="90"/>
      <c r="BP27" s="90"/>
      <c r="BQ27" s="90"/>
      <c r="BR27" s="90"/>
      <c r="BS27" s="90"/>
      <c r="BT27" s="90"/>
      <c r="BU27" s="90"/>
      <c r="BV27" s="90"/>
      <c r="BW27" s="90"/>
      <c r="BX27" s="90"/>
      <c r="BY27" s="90"/>
      <c r="BZ27" s="9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9"/>
      <c r="BM28" s="90"/>
      <c r="BN28" s="90"/>
      <c r="BO28" s="90"/>
      <c r="BP28" s="90"/>
      <c r="BQ28" s="90"/>
      <c r="BR28" s="90"/>
      <c r="BS28" s="90"/>
      <c r="BT28" s="90"/>
      <c r="BU28" s="90"/>
      <c r="BV28" s="90"/>
      <c r="BW28" s="90"/>
      <c r="BX28" s="90"/>
      <c r="BY28" s="90"/>
      <c r="BZ28" s="9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9"/>
      <c r="BM29" s="90"/>
      <c r="BN29" s="90"/>
      <c r="BO29" s="90"/>
      <c r="BP29" s="90"/>
      <c r="BQ29" s="90"/>
      <c r="BR29" s="90"/>
      <c r="BS29" s="90"/>
      <c r="BT29" s="90"/>
      <c r="BU29" s="90"/>
      <c r="BV29" s="90"/>
      <c r="BW29" s="90"/>
      <c r="BX29" s="90"/>
      <c r="BY29" s="90"/>
      <c r="BZ29" s="9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9"/>
      <c r="BM30" s="90"/>
      <c r="BN30" s="90"/>
      <c r="BO30" s="90"/>
      <c r="BP30" s="90"/>
      <c r="BQ30" s="90"/>
      <c r="BR30" s="90"/>
      <c r="BS30" s="90"/>
      <c r="BT30" s="90"/>
      <c r="BU30" s="90"/>
      <c r="BV30" s="90"/>
      <c r="BW30" s="90"/>
      <c r="BX30" s="90"/>
      <c r="BY30" s="90"/>
      <c r="BZ30" s="9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9"/>
      <c r="BM31" s="90"/>
      <c r="BN31" s="90"/>
      <c r="BO31" s="90"/>
      <c r="BP31" s="90"/>
      <c r="BQ31" s="90"/>
      <c r="BR31" s="90"/>
      <c r="BS31" s="90"/>
      <c r="BT31" s="90"/>
      <c r="BU31" s="90"/>
      <c r="BV31" s="90"/>
      <c r="BW31" s="90"/>
      <c r="BX31" s="90"/>
      <c r="BY31" s="90"/>
      <c r="BZ31" s="9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9"/>
      <c r="BM32" s="90"/>
      <c r="BN32" s="90"/>
      <c r="BO32" s="90"/>
      <c r="BP32" s="90"/>
      <c r="BQ32" s="90"/>
      <c r="BR32" s="90"/>
      <c r="BS32" s="90"/>
      <c r="BT32" s="90"/>
      <c r="BU32" s="90"/>
      <c r="BV32" s="90"/>
      <c r="BW32" s="90"/>
      <c r="BX32" s="90"/>
      <c r="BY32" s="90"/>
      <c r="BZ32" s="9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9"/>
      <c r="BM33" s="90"/>
      <c r="BN33" s="90"/>
      <c r="BO33" s="90"/>
      <c r="BP33" s="90"/>
      <c r="BQ33" s="90"/>
      <c r="BR33" s="90"/>
      <c r="BS33" s="90"/>
      <c r="BT33" s="90"/>
      <c r="BU33" s="90"/>
      <c r="BV33" s="90"/>
      <c r="BW33" s="90"/>
      <c r="BX33" s="90"/>
      <c r="BY33" s="90"/>
      <c r="BZ33" s="91"/>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89"/>
      <c r="BM34" s="90"/>
      <c r="BN34" s="90"/>
      <c r="BO34" s="90"/>
      <c r="BP34" s="90"/>
      <c r="BQ34" s="90"/>
      <c r="BR34" s="90"/>
      <c r="BS34" s="90"/>
      <c r="BT34" s="90"/>
      <c r="BU34" s="90"/>
      <c r="BV34" s="90"/>
      <c r="BW34" s="90"/>
      <c r="BX34" s="90"/>
      <c r="BY34" s="90"/>
      <c r="BZ34" s="91"/>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89"/>
      <c r="BM35" s="90"/>
      <c r="BN35" s="90"/>
      <c r="BO35" s="90"/>
      <c r="BP35" s="90"/>
      <c r="BQ35" s="90"/>
      <c r="BR35" s="90"/>
      <c r="BS35" s="90"/>
      <c r="BT35" s="90"/>
      <c r="BU35" s="90"/>
      <c r="BV35" s="90"/>
      <c r="BW35" s="90"/>
      <c r="BX35" s="90"/>
      <c r="BY35" s="90"/>
      <c r="BZ35" s="9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9"/>
      <c r="BM36" s="90"/>
      <c r="BN36" s="90"/>
      <c r="BO36" s="90"/>
      <c r="BP36" s="90"/>
      <c r="BQ36" s="90"/>
      <c r="BR36" s="90"/>
      <c r="BS36" s="90"/>
      <c r="BT36" s="90"/>
      <c r="BU36" s="90"/>
      <c r="BV36" s="90"/>
      <c r="BW36" s="90"/>
      <c r="BX36" s="90"/>
      <c r="BY36" s="90"/>
      <c r="BZ36" s="9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9"/>
      <c r="BM37" s="90"/>
      <c r="BN37" s="90"/>
      <c r="BO37" s="90"/>
      <c r="BP37" s="90"/>
      <c r="BQ37" s="90"/>
      <c r="BR37" s="90"/>
      <c r="BS37" s="90"/>
      <c r="BT37" s="90"/>
      <c r="BU37" s="90"/>
      <c r="BV37" s="90"/>
      <c r="BW37" s="90"/>
      <c r="BX37" s="90"/>
      <c r="BY37" s="90"/>
      <c r="BZ37" s="9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9"/>
      <c r="BM38" s="90"/>
      <c r="BN38" s="90"/>
      <c r="BO38" s="90"/>
      <c r="BP38" s="90"/>
      <c r="BQ38" s="90"/>
      <c r="BR38" s="90"/>
      <c r="BS38" s="90"/>
      <c r="BT38" s="90"/>
      <c r="BU38" s="90"/>
      <c r="BV38" s="90"/>
      <c r="BW38" s="90"/>
      <c r="BX38" s="90"/>
      <c r="BY38" s="90"/>
      <c r="BZ38" s="9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9"/>
      <c r="BM39" s="90"/>
      <c r="BN39" s="90"/>
      <c r="BO39" s="90"/>
      <c r="BP39" s="90"/>
      <c r="BQ39" s="90"/>
      <c r="BR39" s="90"/>
      <c r="BS39" s="90"/>
      <c r="BT39" s="90"/>
      <c r="BU39" s="90"/>
      <c r="BV39" s="90"/>
      <c r="BW39" s="90"/>
      <c r="BX39" s="90"/>
      <c r="BY39" s="90"/>
      <c r="BZ39" s="9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9"/>
      <c r="BM40" s="90"/>
      <c r="BN40" s="90"/>
      <c r="BO40" s="90"/>
      <c r="BP40" s="90"/>
      <c r="BQ40" s="90"/>
      <c r="BR40" s="90"/>
      <c r="BS40" s="90"/>
      <c r="BT40" s="90"/>
      <c r="BU40" s="90"/>
      <c r="BV40" s="90"/>
      <c r="BW40" s="90"/>
      <c r="BX40" s="90"/>
      <c r="BY40" s="90"/>
      <c r="BZ40" s="9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9"/>
      <c r="BM41" s="90"/>
      <c r="BN41" s="90"/>
      <c r="BO41" s="90"/>
      <c r="BP41" s="90"/>
      <c r="BQ41" s="90"/>
      <c r="BR41" s="90"/>
      <c r="BS41" s="90"/>
      <c r="BT41" s="90"/>
      <c r="BU41" s="90"/>
      <c r="BV41" s="90"/>
      <c r="BW41" s="90"/>
      <c r="BX41" s="90"/>
      <c r="BY41" s="90"/>
      <c r="BZ41" s="9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9"/>
      <c r="BM42" s="90"/>
      <c r="BN42" s="90"/>
      <c r="BO42" s="90"/>
      <c r="BP42" s="90"/>
      <c r="BQ42" s="90"/>
      <c r="BR42" s="90"/>
      <c r="BS42" s="90"/>
      <c r="BT42" s="90"/>
      <c r="BU42" s="90"/>
      <c r="BV42" s="90"/>
      <c r="BW42" s="90"/>
      <c r="BX42" s="90"/>
      <c r="BY42" s="90"/>
      <c r="BZ42" s="9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9"/>
      <c r="BM43" s="90"/>
      <c r="BN43" s="90"/>
      <c r="BO43" s="90"/>
      <c r="BP43" s="90"/>
      <c r="BQ43" s="90"/>
      <c r="BR43" s="90"/>
      <c r="BS43" s="90"/>
      <c r="BT43" s="90"/>
      <c r="BU43" s="90"/>
      <c r="BV43" s="90"/>
      <c r="BW43" s="90"/>
      <c r="BX43" s="90"/>
      <c r="BY43" s="90"/>
      <c r="BZ43" s="9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2"/>
      <c r="BM44" s="93"/>
      <c r="BN44" s="93"/>
      <c r="BO44" s="93"/>
      <c r="BP44" s="93"/>
      <c r="BQ44" s="93"/>
      <c r="BR44" s="93"/>
      <c r="BS44" s="93"/>
      <c r="BT44" s="93"/>
      <c r="BU44" s="93"/>
      <c r="BV44" s="93"/>
      <c r="BW44" s="93"/>
      <c r="BX44" s="93"/>
      <c r="BY44" s="93"/>
      <c r="BZ44" s="9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15636</v>
      </c>
      <c r="D6" s="31">
        <f t="shared" si="3"/>
        <v>47</v>
      </c>
      <c r="E6" s="31">
        <f t="shared" si="3"/>
        <v>1</v>
      </c>
      <c r="F6" s="31">
        <f t="shared" si="3"/>
        <v>0</v>
      </c>
      <c r="G6" s="31">
        <f t="shared" si="3"/>
        <v>0</v>
      </c>
      <c r="H6" s="31" t="str">
        <f t="shared" si="3"/>
        <v>北海道　雄武町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89.78</v>
      </c>
      <c r="P6" s="32">
        <f t="shared" si="3"/>
        <v>5010</v>
      </c>
      <c r="Q6" s="32">
        <f t="shared" si="3"/>
        <v>4700</v>
      </c>
      <c r="R6" s="32">
        <f t="shared" si="3"/>
        <v>636.86</v>
      </c>
      <c r="S6" s="32">
        <f t="shared" si="3"/>
        <v>7.38</v>
      </c>
      <c r="T6" s="32">
        <f t="shared" si="3"/>
        <v>4183</v>
      </c>
      <c r="U6" s="32">
        <f t="shared" si="3"/>
        <v>9.67</v>
      </c>
      <c r="V6" s="32">
        <f t="shared" si="3"/>
        <v>432.57</v>
      </c>
      <c r="W6" s="33">
        <f>IF(W7="",NA(),W7)</f>
        <v>98.8</v>
      </c>
      <c r="X6" s="33">
        <f t="shared" ref="X6:AF6" si="4">IF(X7="",NA(),X7)</f>
        <v>76.38</v>
      </c>
      <c r="Y6" s="33">
        <f t="shared" si="4"/>
        <v>79.19</v>
      </c>
      <c r="Z6" s="33">
        <f t="shared" si="4"/>
        <v>81.790000000000006</v>
      </c>
      <c r="AA6" s="33">
        <f t="shared" si="4"/>
        <v>82.81</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1012.11</v>
      </c>
      <c r="BE6" s="33">
        <f t="shared" ref="BE6:BM6" si="7">IF(BE7="",NA(),BE7)</f>
        <v>1015.77</v>
      </c>
      <c r="BF6" s="33">
        <f t="shared" si="7"/>
        <v>952.92</v>
      </c>
      <c r="BG6" s="33">
        <f t="shared" si="7"/>
        <v>924.32</v>
      </c>
      <c r="BH6" s="33">
        <f t="shared" si="7"/>
        <v>886.65</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96.51</v>
      </c>
      <c r="BP6" s="33">
        <f t="shared" ref="BP6:BX6" si="8">IF(BP7="",NA(),BP7)</f>
        <v>74.78</v>
      </c>
      <c r="BQ6" s="33">
        <f t="shared" si="8"/>
        <v>77.64</v>
      </c>
      <c r="BR6" s="33">
        <f t="shared" si="8"/>
        <v>68.56</v>
      </c>
      <c r="BS6" s="33">
        <f t="shared" si="8"/>
        <v>68.41</v>
      </c>
      <c r="BT6" s="33">
        <f t="shared" si="8"/>
        <v>57.51</v>
      </c>
      <c r="BU6" s="33">
        <f t="shared" si="8"/>
        <v>56.46</v>
      </c>
      <c r="BV6" s="33">
        <f t="shared" si="8"/>
        <v>19.77</v>
      </c>
      <c r="BW6" s="33">
        <f t="shared" si="8"/>
        <v>34.25</v>
      </c>
      <c r="BX6" s="33">
        <f t="shared" si="8"/>
        <v>46.48</v>
      </c>
      <c r="BY6" s="32" t="str">
        <f>IF(BY7="","",IF(BY7="-","【-】","【"&amp;SUBSTITUTE(TEXT(BY7,"#,##0.00"),"-","△")&amp;"】"))</f>
        <v>【36.33】</v>
      </c>
      <c r="BZ6" s="33">
        <f>IF(BZ7="",NA(),BZ7)</f>
        <v>279.86</v>
      </c>
      <c r="CA6" s="33">
        <f t="shared" ref="CA6:CI6" si="9">IF(CA7="",NA(),CA7)</f>
        <v>364.78</v>
      </c>
      <c r="CB6" s="33">
        <f t="shared" si="9"/>
        <v>347.88</v>
      </c>
      <c r="CC6" s="33">
        <f t="shared" si="9"/>
        <v>402.16</v>
      </c>
      <c r="CD6" s="33">
        <f t="shared" si="9"/>
        <v>416.28</v>
      </c>
      <c r="CE6" s="33">
        <f t="shared" si="9"/>
        <v>291.83</v>
      </c>
      <c r="CF6" s="33">
        <f t="shared" si="9"/>
        <v>306.49</v>
      </c>
      <c r="CG6" s="33">
        <f t="shared" si="9"/>
        <v>878.73</v>
      </c>
      <c r="CH6" s="33">
        <f t="shared" si="9"/>
        <v>501.18</v>
      </c>
      <c r="CI6" s="33">
        <f t="shared" si="9"/>
        <v>376.61</v>
      </c>
      <c r="CJ6" s="32" t="str">
        <f>IF(CJ7="","",IF(CJ7="-","【-】","【"&amp;SUBSTITUTE(TEXT(CJ7,"#,##0.00"),"-","△")&amp;"】"))</f>
        <v>【476.46】</v>
      </c>
      <c r="CK6" s="33">
        <f>IF(CK7="",NA(),CK7)</f>
        <v>59.38</v>
      </c>
      <c r="CL6" s="33">
        <f t="shared" ref="CL6:CT6" si="10">IF(CL7="",NA(),CL7)</f>
        <v>61.66</v>
      </c>
      <c r="CM6" s="33">
        <f t="shared" si="10"/>
        <v>56.51</v>
      </c>
      <c r="CN6" s="33">
        <f t="shared" si="10"/>
        <v>46.46</v>
      </c>
      <c r="CO6" s="33">
        <f t="shared" si="10"/>
        <v>42.35</v>
      </c>
      <c r="CP6" s="33">
        <f t="shared" si="10"/>
        <v>57.95</v>
      </c>
      <c r="CQ6" s="33">
        <f t="shared" si="10"/>
        <v>58.25</v>
      </c>
      <c r="CR6" s="33">
        <f t="shared" si="10"/>
        <v>57.17</v>
      </c>
      <c r="CS6" s="33">
        <f t="shared" si="10"/>
        <v>57.55</v>
      </c>
      <c r="CT6" s="33">
        <f t="shared" si="10"/>
        <v>57.43</v>
      </c>
      <c r="CU6" s="32" t="str">
        <f>IF(CU7="","",IF(CU7="-","【-】","【"&amp;SUBSTITUTE(TEXT(CU7,"#,##0.00"),"-","△")&amp;"】"))</f>
        <v>【58.19】</v>
      </c>
      <c r="CV6" s="33">
        <f>IF(CV7="",NA(),CV7)</f>
        <v>68.42</v>
      </c>
      <c r="CW6" s="33">
        <f t="shared" ref="CW6:DE6" si="11">IF(CW7="",NA(),CW7)</f>
        <v>62.73</v>
      </c>
      <c r="CX6" s="33">
        <f t="shared" si="11"/>
        <v>68.099999999999994</v>
      </c>
      <c r="CY6" s="33">
        <f t="shared" si="11"/>
        <v>78.52</v>
      </c>
      <c r="CZ6" s="33">
        <f t="shared" si="11"/>
        <v>84.32</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0.16</v>
      </c>
      <c r="ED6" s="33">
        <f t="shared" ref="ED6:EL6" si="14">IF(ED7="",NA(),ED7)</f>
        <v>0.17</v>
      </c>
      <c r="EE6" s="32">
        <f t="shared" si="14"/>
        <v>0</v>
      </c>
      <c r="EF6" s="33">
        <f t="shared" si="14"/>
        <v>0.95</v>
      </c>
      <c r="EG6" s="33">
        <f t="shared" si="14"/>
        <v>0.25</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15636</v>
      </c>
      <c r="D7" s="35">
        <v>47</v>
      </c>
      <c r="E7" s="35">
        <v>1</v>
      </c>
      <c r="F7" s="35">
        <v>0</v>
      </c>
      <c r="G7" s="35">
        <v>0</v>
      </c>
      <c r="H7" s="35" t="s">
        <v>93</v>
      </c>
      <c r="I7" s="35" t="s">
        <v>94</v>
      </c>
      <c r="J7" s="35" t="s">
        <v>95</v>
      </c>
      <c r="K7" s="35" t="s">
        <v>96</v>
      </c>
      <c r="L7" s="35" t="s">
        <v>97</v>
      </c>
      <c r="M7" s="36" t="s">
        <v>98</v>
      </c>
      <c r="N7" s="36" t="s">
        <v>99</v>
      </c>
      <c r="O7" s="36">
        <v>89.78</v>
      </c>
      <c r="P7" s="36">
        <v>5010</v>
      </c>
      <c r="Q7" s="36">
        <v>4700</v>
      </c>
      <c r="R7" s="36">
        <v>636.86</v>
      </c>
      <c r="S7" s="36">
        <v>7.38</v>
      </c>
      <c r="T7" s="36">
        <v>4183</v>
      </c>
      <c r="U7" s="36">
        <v>9.67</v>
      </c>
      <c r="V7" s="36">
        <v>432.57</v>
      </c>
      <c r="W7" s="36">
        <v>98.8</v>
      </c>
      <c r="X7" s="36">
        <v>76.38</v>
      </c>
      <c r="Y7" s="36">
        <v>79.19</v>
      </c>
      <c r="Z7" s="36">
        <v>81.790000000000006</v>
      </c>
      <c r="AA7" s="36">
        <v>82.81</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1012.11</v>
      </c>
      <c r="BE7" s="36">
        <v>1015.77</v>
      </c>
      <c r="BF7" s="36">
        <v>952.92</v>
      </c>
      <c r="BG7" s="36">
        <v>924.32</v>
      </c>
      <c r="BH7" s="36">
        <v>886.65</v>
      </c>
      <c r="BI7" s="36">
        <v>1137.3599999999999</v>
      </c>
      <c r="BJ7" s="36">
        <v>1124.6400000000001</v>
      </c>
      <c r="BK7" s="36">
        <v>1108.26</v>
      </c>
      <c r="BL7" s="36">
        <v>1113.76</v>
      </c>
      <c r="BM7" s="36">
        <v>1125.69</v>
      </c>
      <c r="BN7" s="36">
        <v>1239.32</v>
      </c>
      <c r="BO7" s="36">
        <v>96.51</v>
      </c>
      <c r="BP7" s="36">
        <v>74.78</v>
      </c>
      <c r="BQ7" s="36">
        <v>77.64</v>
      </c>
      <c r="BR7" s="36">
        <v>68.56</v>
      </c>
      <c r="BS7" s="36">
        <v>68.41</v>
      </c>
      <c r="BT7" s="36">
        <v>57.51</v>
      </c>
      <c r="BU7" s="36">
        <v>56.46</v>
      </c>
      <c r="BV7" s="36">
        <v>19.77</v>
      </c>
      <c r="BW7" s="36">
        <v>34.25</v>
      </c>
      <c r="BX7" s="36">
        <v>46.48</v>
      </c>
      <c r="BY7" s="36">
        <v>36.33</v>
      </c>
      <c r="BZ7" s="36">
        <v>279.86</v>
      </c>
      <c r="CA7" s="36">
        <v>364.78</v>
      </c>
      <c r="CB7" s="36">
        <v>347.88</v>
      </c>
      <c r="CC7" s="36">
        <v>402.16</v>
      </c>
      <c r="CD7" s="36">
        <v>416.28</v>
      </c>
      <c r="CE7" s="36">
        <v>291.83</v>
      </c>
      <c r="CF7" s="36">
        <v>306.49</v>
      </c>
      <c r="CG7" s="36">
        <v>878.73</v>
      </c>
      <c r="CH7" s="36">
        <v>501.18</v>
      </c>
      <c r="CI7" s="36">
        <v>376.61</v>
      </c>
      <c r="CJ7" s="36">
        <v>476.46</v>
      </c>
      <c r="CK7" s="36">
        <v>59.38</v>
      </c>
      <c r="CL7" s="36">
        <v>61.66</v>
      </c>
      <c r="CM7" s="36">
        <v>56.51</v>
      </c>
      <c r="CN7" s="36">
        <v>46.46</v>
      </c>
      <c r="CO7" s="36">
        <v>42.35</v>
      </c>
      <c r="CP7" s="36">
        <v>57.95</v>
      </c>
      <c r="CQ7" s="36">
        <v>58.25</v>
      </c>
      <c r="CR7" s="36">
        <v>57.17</v>
      </c>
      <c r="CS7" s="36">
        <v>57.55</v>
      </c>
      <c r="CT7" s="36">
        <v>57.43</v>
      </c>
      <c r="CU7" s="36">
        <v>58.19</v>
      </c>
      <c r="CV7" s="36">
        <v>68.42</v>
      </c>
      <c r="CW7" s="36">
        <v>62.73</v>
      </c>
      <c r="CX7" s="36">
        <v>68.099999999999994</v>
      </c>
      <c r="CY7" s="36">
        <v>78.52</v>
      </c>
      <c r="CZ7" s="36">
        <v>84.32</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0.16</v>
      </c>
      <c r="ED7" s="36">
        <v>0.17</v>
      </c>
      <c r="EE7" s="36">
        <v>0</v>
      </c>
      <c r="EF7" s="36">
        <v>0.95</v>
      </c>
      <c r="EG7" s="36">
        <v>0.25</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kensetsu02</cp:lastModifiedBy>
  <dcterms:created xsi:type="dcterms:W3CDTF">2016-01-18T04:58:50Z</dcterms:created>
  <dcterms:modified xsi:type="dcterms:W3CDTF">2016-02-05T08:35:54Z</dcterms:modified>
  <cp:category/>
</cp:coreProperties>
</file>